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northyorksgovuk-my.sharepoint.com/personal/amirajade_thomas3_northyorks_gov_uk/Documents/Save To Laptop/Events/Stand Orders/Forms and Prices/"/>
    </mc:Choice>
  </mc:AlternateContent>
  <xr:revisionPtr revIDLastSave="7" documentId="13_ncr:1_{0B3F1BFC-15D6-4539-9881-4ED9CD8AED4D}" xr6:coauthVersionLast="47" xr6:coauthVersionMax="47" xr10:uidLastSave="{47D15991-9BA0-47A3-86AE-FCC6A4EEB4CC}"/>
  <workbookProtection workbookAlgorithmName="SHA-512" workbookHashValue="LFsd/GhjMPDuXw2uzB91AwhxYx8O4iI7gyNxc+dXkIbcpwp08MfbTTe/snKnFhvKa7plHClo889RhLwiOcRWhA==" workbookSaltValue="uNFSBMcIJBZClw4XTGDJww==" workbookSpinCount="100000" lockStructure="1"/>
  <bookViews>
    <workbookView xWindow="-165" yWindow="-165" windowWidth="29130" windowHeight="15930" tabRatio="731" xr2:uid="{934ECAFF-9672-4AD2-B751-8161BB9622B5}"/>
  </bookViews>
  <sheets>
    <sheet name="Stand Catering Order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 i="1" l="1"/>
  <c r="R150" i="1"/>
  <c r="R149" i="1"/>
  <c r="R148" i="1"/>
  <c r="R38" i="1" l="1"/>
  <c r="R144" i="1" l="1"/>
  <c r="R143" i="1"/>
  <c r="R140" i="1"/>
  <c r="R139" i="1"/>
  <c r="R134" i="1"/>
  <c r="R133" i="1"/>
  <c r="R171" i="1"/>
  <c r="R170" i="1"/>
  <c r="R169" i="1"/>
  <c r="R162" i="1"/>
  <c r="R141" i="1" l="1"/>
  <c r="R163" i="1"/>
  <c r="R161" i="1"/>
  <c r="R160" i="1"/>
  <c r="R159" i="1"/>
  <c r="R168" i="1"/>
  <c r="R158" i="1"/>
  <c r="R197" i="1" l="1"/>
  <c r="J187" i="1" l="1"/>
  <c r="J186" i="1"/>
  <c r="J176" i="1"/>
  <c r="R82" i="1" l="1"/>
  <c r="R37" i="1"/>
  <c r="R196" i="1"/>
  <c r="R195" i="1"/>
  <c r="R194" i="1"/>
  <c r="R189" i="1"/>
  <c r="R188" i="1"/>
  <c r="R187" i="1"/>
  <c r="R186" i="1"/>
  <c r="R185" i="1"/>
  <c r="R184" i="1"/>
  <c r="R183" i="1"/>
  <c r="R182" i="1"/>
  <c r="R181" i="1"/>
  <c r="R180" i="1"/>
  <c r="R179" i="1"/>
  <c r="R178" i="1"/>
  <c r="R177" i="1"/>
  <c r="R176" i="1"/>
  <c r="R142" i="1"/>
  <c r="R138" i="1"/>
  <c r="R137" i="1"/>
  <c r="R136" i="1"/>
  <c r="R135" i="1"/>
  <c r="R132" i="1"/>
  <c r="R131" i="1"/>
  <c r="R130" i="1"/>
  <c r="R129" i="1"/>
  <c r="R127" i="1"/>
  <c r="R126" i="1"/>
  <c r="R122" i="1"/>
  <c r="R121" i="1"/>
  <c r="R120" i="1"/>
  <c r="R119" i="1"/>
  <c r="R118" i="1"/>
  <c r="R117" i="1"/>
  <c r="R113" i="1"/>
  <c r="R112" i="1"/>
  <c r="R111" i="1"/>
  <c r="R110" i="1"/>
  <c r="R109" i="1"/>
  <c r="R108" i="1"/>
  <c r="R97" i="1"/>
  <c r="R96" i="1"/>
  <c r="R95" i="1"/>
  <c r="R94" i="1"/>
  <c r="R93" i="1"/>
  <c r="R92" i="1"/>
  <c r="R91" i="1"/>
  <c r="R90" i="1"/>
  <c r="R89" i="1"/>
  <c r="R88" i="1"/>
  <c r="R83" i="1"/>
  <c r="R81" i="1"/>
  <c r="R80" i="1"/>
  <c r="R79" i="1"/>
  <c r="R75" i="1"/>
  <c r="R74" i="1"/>
  <c r="R73" i="1"/>
  <c r="R72" i="1"/>
  <c r="R68" i="1"/>
  <c r="R67" i="1"/>
  <c r="R66" i="1"/>
  <c r="R65" i="1"/>
  <c r="R64" i="1"/>
  <c r="R63" i="1"/>
  <c r="R49" i="1"/>
  <c r="R48" i="1"/>
  <c r="R47" i="1"/>
  <c r="R43" i="1"/>
  <c r="R42" i="1"/>
  <c r="J128" i="1"/>
  <c r="R128" i="1" s="1"/>
  <c r="D10" i="1" l="1"/>
  <c r="D12" i="1" s="1"/>
  <c r="D11" i="1" s="1"/>
</calcChain>
</file>

<file path=xl/sharedStrings.xml><?xml version="1.0" encoding="utf-8"?>
<sst xmlns="http://schemas.openxmlformats.org/spreadsheetml/2006/main" count="358" uniqueCount="205">
  <si>
    <t>Sub Total</t>
  </si>
  <si>
    <t>VAT @20%</t>
  </si>
  <si>
    <t>Total</t>
  </si>
  <si>
    <t>Matcham’s – Catering Dept., Harrogate Convention Centre, Kings Road, Harrogate, North Yorkshire, HG1 5LA</t>
  </si>
  <si>
    <t>Mon</t>
  </si>
  <si>
    <t>Tue</t>
  </si>
  <si>
    <t>Wed</t>
  </si>
  <si>
    <t>Thu</t>
  </si>
  <si>
    <t>Fri</t>
  </si>
  <si>
    <t>Sat</t>
  </si>
  <si>
    <t>Sun</t>
  </si>
  <si>
    <t>Price</t>
  </si>
  <si>
    <t>Item</t>
  </si>
  <si>
    <t>Company Name:</t>
  </si>
  <si>
    <t>Invoice Address:</t>
  </si>
  <si>
    <t>Today's Date:</t>
  </si>
  <si>
    <t>Event / Exhibition Date:</t>
  </si>
  <si>
    <t>Event / Exhibition Title:</t>
  </si>
  <si>
    <t>Order Contact Name:</t>
  </si>
  <si>
    <t>Contact Email Address:</t>
  </si>
  <si>
    <t>Contact Phone Number:</t>
  </si>
  <si>
    <t>Additional Information / Comments:</t>
  </si>
  <si>
    <t>Stand Name &amp; Number:</t>
  </si>
  <si>
    <t>On-Show Contact:</t>
  </si>
  <si>
    <t>On-Show Contact Number:</t>
  </si>
  <si>
    <t>DeliveryTime(s):</t>
  </si>
  <si>
    <t>Fresh Fruit</t>
  </si>
  <si>
    <t>Fresh Fruit Platter (Serves 10)</t>
  </si>
  <si>
    <t>Fresh (Whole) Fruit Bowl (15 pieces)</t>
  </si>
  <si>
    <t>Sandwiches &amp; Lunch</t>
  </si>
  <si>
    <t>Sweets &amp; Treats</t>
  </si>
  <si>
    <t>Selection of Cookies</t>
  </si>
  <si>
    <t>Tea &amp; Coffee Packages</t>
  </si>
  <si>
    <t>Yorkshire Tea Bags (50)</t>
  </si>
  <si>
    <t>Fresh Milk (2l)</t>
  </si>
  <si>
    <t>Water</t>
  </si>
  <si>
    <t>Water Carboy (19l)</t>
  </si>
  <si>
    <t>Still Water (6 x 500ml)</t>
  </si>
  <si>
    <t>Sparkling Water (6 x 500ml)</t>
  </si>
  <si>
    <t>Still Water (3 x 75cl)</t>
  </si>
  <si>
    <t>Sparkling Water (3 x 75cl)</t>
  </si>
  <si>
    <t>Cold Drinks</t>
  </si>
  <si>
    <t>Alcohol</t>
  </si>
  <si>
    <r>
      <t xml:space="preserve">Cans of Soft Drinks (24 x 330ml)
</t>
    </r>
    <r>
      <rPr>
        <i/>
        <sz val="10"/>
        <rFont val="Arial"/>
        <family val="2"/>
      </rPr>
      <t>Choose from Pepsi, diet Pepsi, Fanta and 7up.</t>
    </r>
  </si>
  <si>
    <r>
      <t xml:space="preserve">Cans of Soft Drinks (6 x 330ml)
</t>
    </r>
    <r>
      <rPr>
        <i/>
        <sz val="10"/>
        <rFont val="Arial"/>
        <family val="2"/>
      </rPr>
      <t>Choose from Pepsi, diet Pepsi, Fanta and 7up.</t>
    </r>
  </si>
  <si>
    <r>
      <t xml:space="preserve">Juice (1l)
</t>
    </r>
    <r>
      <rPr>
        <i/>
        <sz val="10"/>
        <rFont val="Arial"/>
        <family val="2"/>
      </rPr>
      <t>Choose from apple, orange and/or cranberry.</t>
    </r>
  </si>
  <si>
    <t>Ice (1kg)</t>
  </si>
  <si>
    <r>
      <t xml:space="preserve">Alternative Milk (1l)
</t>
    </r>
    <r>
      <rPr>
        <i/>
        <sz val="10"/>
        <rFont val="Arial"/>
        <family val="2"/>
      </rPr>
      <t>Choose from oat, soya and almond.</t>
    </r>
  </si>
  <si>
    <t>Nibbles &amp; Snacks</t>
  </si>
  <si>
    <t>Disposables</t>
  </si>
  <si>
    <t>Equipment &amp; Staff Hire</t>
  </si>
  <si>
    <t>Canapes</t>
  </si>
  <si>
    <t>Added Information</t>
  </si>
  <si>
    <t>Canape</t>
  </si>
  <si>
    <t>Grab Bags</t>
  </si>
  <si>
    <t>Qty</t>
  </si>
  <si>
    <t>Sandwiches &amp; Wraps</t>
  </si>
  <si>
    <t>Ham Salad</t>
  </si>
  <si>
    <t>Chicken Pesto</t>
  </si>
  <si>
    <t>New York Deli Style Pastrami</t>
  </si>
  <si>
    <t>Tuna Sweetcorn</t>
  </si>
  <si>
    <t>The Vegan One Wrap (Ve)</t>
  </si>
  <si>
    <t>Double Free Range Egg Salad (V)</t>
  </si>
  <si>
    <t>Triple Cheese &amp; Spring Onion (V)</t>
  </si>
  <si>
    <t>Firecracker Cheese Wrap (V)</t>
  </si>
  <si>
    <t>Spicy American Style Chicken Wrap (GF)</t>
  </si>
  <si>
    <t>Fruit</t>
  </si>
  <si>
    <t>Apple (Red)</t>
  </si>
  <si>
    <t>Apple (Green)</t>
  </si>
  <si>
    <t>Orange (Easy Peeler)</t>
  </si>
  <si>
    <t>Banana</t>
  </si>
  <si>
    <t>Crisps</t>
  </si>
  <si>
    <t>Sea Salted</t>
  </si>
  <si>
    <t>Cheese &amp; Onion</t>
  </si>
  <si>
    <t>Sea Salt &amp; Vinegar</t>
  </si>
  <si>
    <t>Chocolate</t>
  </si>
  <si>
    <t>Dairy Milk</t>
  </si>
  <si>
    <t>Twix</t>
  </si>
  <si>
    <t>Snickers</t>
  </si>
  <si>
    <t>Mars</t>
  </si>
  <si>
    <t>Still Water</t>
  </si>
  <si>
    <t>Sparkling Water</t>
  </si>
  <si>
    <r>
      <t xml:space="preserve">Whole Cake (Sliced)
</t>
    </r>
    <r>
      <rPr>
        <i/>
        <sz val="10"/>
        <color theme="1"/>
        <rFont val="Arial"/>
        <family val="2"/>
      </rPr>
      <t>Choose from banoffee loaf, lemon drizzle loaf, carrot cake or rasberry frangipane tart.</t>
    </r>
  </si>
  <si>
    <t>Please choose 1 item from each category below for each grab bag. Please fill in the quantity needed for each item.
If left unfilled we will provide "chef's choice".</t>
  </si>
  <si>
    <r>
      <t xml:space="preserve">Breakfast Rolls (Minimum order of 10 per day)
</t>
    </r>
    <r>
      <rPr>
        <i/>
        <sz val="10"/>
        <color theme="1"/>
        <rFont val="Arial"/>
        <family val="2"/>
      </rPr>
      <t>Choose from sausage, bacon, egg and/or mushroom.</t>
    </r>
  </si>
  <si>
    <t>Selection of Muffins (Minimum of 10 per day)</t>
  </si>
  <si>
    <t>Scones With Jam &amp; Cream (Minimum of 10 per day)</t>
  </si>
  <si>
    <r>
      <t xml:space="preserve">Platter of Assorted Sandwiches (Serves 10)
</t>
    </r>
    <r>
      <rPr>
        <i/>
        <sz val="10"/>
        <color theme="1"/>
        <rFont val="Arial"/>
        <family val="2"/>
      </rPr>
      <t>Choose from, mixed, meat, fish, vegetraian, vegan, gluten free platters.</t>
    </r>
  </si>
  <si>
    <r>
      <t xml:space="preserve">Speciality Tea &amp; Coffee Package
</t>
    </r>
    <r>
      <rPr>
        <i/>
        <sz val="10"/>
        <color theme="1"/>
        <rFont val="Arial"/>
        <family val="2"/>
      </rPr>
      <t>A fully stocked Lavazza machine (1 day hire) with hot chocolate, coffee beans and decaf coffee. This machine makes lattes, cappuccinos, mochas etc. This comes with a 50 drink allocation, each additional drink is charged at £3.00 ex VAT. This is subject to availability.</t>
    </r>
  </si>
  <si>
    <t>Coffee Sachet &amp; Filter</t>
  </si>
  <si>
    <t>Decaf Tea Bags (25)</t>
  </si>
  <si>
    <t>Instant Decaf Coffee Sachets (25)</t>
  </si>
  <si>
    <t>Sweeteners (25)</t>
  </si>
  <si>
    <t>Milk Jiggers (120 x 12ml)</t>
  </si>
  <si>
    <r>
      <t xml:space="preserve">Table Cloth (70" x 144")
</t>
    </r>
    <r>
      <rPr>
        <i/>
        <sz val="10"/>
        <rFont val="Arial"/>
        <family val="2"/>
      </rPr>
      <t>Suitable for a 6ft table.</t>
    </r>
  </si>
  <si>
    <r>
      <t xml:space="preserve">House Red Wine
</t>
    </r>
    <r>
      <rPr>
        <i/>
        <sz val="10"/>
        <rFont val="Arial"/>
        <family val="2"/>
      </rPr>
      <t>Vialetto - Negroamaro</t>
    </r>
  </si>
  <si>
    <r>
      <t xml:space="preserve">House Rose Wine
</t>
    </r>
    <r>
      <rPr>
        <i/>
        <sz val="10"/>
        <rFont val="Arial"/>
        <family val="2"/>
      </rPr>
      <t>Nina - Pinot Grigio Rosato</t>
    </r>
  </si>
  <si>
    <r>
      <t xml:space="preserve">House White Wine
</t>
    </r>
    <r>
      <rPr>
        <i/>
        <sz val="10"/>
        <rFont val="Arial"/>
        <family val="2"/>
      </rPr>
      <t>Vialetto - Grecanico</t>
    </r>
  </si>
  <si>
    <r>
      <t xml:space="preserve">House Prosecco
</t>
    </r>
    <r>
      <rPr>
        <i/>
        <sz val="10"/>
        <rFont val="Arial"/>
        <family val="2"/>
      </rPr>
      <t>Serena - Prosecco Brut</t>
    </r>
  </si>
  <si>
    <r>
      <t xml:space="preserve">House Beer (6 x 330ml)
</t>
    </r>
    <r>
      <rPr>
        <i/>
        <sz val="10"/>
        <rFont val="Arial"/>
        <family val="2"/>
      </rPr>
      <t>Choose from lager and/or pale ale.</t>
    </r>
  </si>
  <si>
    <r>
      <t xml:space="preserve">House Low Alcohol Beer (0.5%, 6 x 330ml)
</t>
    </r>
    <r>
      <rPr>
        <i/>
        <sz val="10"/>
        <rFont val="Arial"/>
        <family val="2"/>
      </rPr>
      <t>Choose from lager and/or pale ale.</t>
    </r>
  </si>
  <si>
    <r>
      <t xml:space="preserve">Cans of Cider (4 x 330ml)
</t>
    </r>
    <r>
      <rPr>
        <i/>
        <sz val="10"/>
        <rFont val="Arial"/>
        <family val="2"/>
      </rPr>
      <t>Choose from Strawberry &amp; Lime and/or Mixed Fruit.</t>
    </r>
  </si>
  <si>
    <r>
      <t xml:space="preserve">Canned Pre-Mixed Spirit &amp; Mixer (6 x 250ml)
</t>
    </r>
    <r>
      <rPr>
        <i/>
        <sz val="10"/>
        <rFont val="Arial"/>
        <family val="2"/>
      </rPr>
      <t>Choose from Gordon's gin &amp; tonic, Gordon's diet gin &amp; tonic and/or Smirnoff vodka &amp; cola.</t>
    </r>
  </si>
  <si>
    <r>
      <t xml:space="preserve">Canned Pre-Mixed Spirit &amp; Mixer (6 x 330ml)
</t>
    </r>
    <r>
      <rPr>
        <i/>
        <sz val="10"/>
        <rFont val="Arial"/>
        <family val="2"/>
      </rPr>
      <t>Jack Daniel's Tennessee Whiskey &amp; Coca-Cola</t>
    </r>
  </si>
  <si>
    <r>
      <t xml:space="preserve">Single Serve Red Wine (6 x 187ml)
</t>
    </r>
    <r>
      <rPr>
        <i/>
        <sz val="10"/>
        <rFont val="Arial"/>
        <family val="2"/>
      </rPr>
      <t>Inspiral - Shiraz</t>
    </r>
  </si>
  <si>
    <r>
      <t xml:space="preserve">Single Serve Rose Wine (6 x 187ml)
</t>
    </r>
    <r>
      <rPr>
        <i/>
        <sz val="10"/>
        <rFont val="Arial"/>
        <family val="2"/>
      </rPr>
      <t>Inspiral - White Zinfandel</t>
    </r>
  </si>
  <si>
    <r>
      <t xml:space="preserve">Single Serve White Wine (6 x 187ml)
</t>
    </r>
    <r>
      <rPr>
        <i/>
        <sz val="10"/>
        <rFont val="Arial"/>
        <family val="2"/>
      </rPr>
      <t>Inspiral - Sauvignon Blanc</t>
    </r>
  </si>
  <si>
    <r>
      <t xml:space="preserve">Single Serve Prosecco (6 x 200ml)
</t>
    </r>
    <r>
      <rPr>
        <i/>
        <sz val="10"/>
        <rFont val="Arial"/>
        <family val="2"/>
      </rPr>
      <t>Serena - Prosecco</t>
    </r>
  </si>
  <si>
    <t>Hot Drink Cups (50)</t>
  </si>
  <si>
    <t>Wine Glasses (50)</t>
  </si>
  <si>
    <t>Champagne Flutes (20)</t>
  </si>
  <si>
    <t>Pint Glasses (50)</t>
  </si>
  <si>
    <t>Half Pint Glasses (50)</t>
  </si>
  <si>
    <t>Water Glasses (100)</t>
  </si>
  <si>
    <t>Stirrers (100)</t>
  </si>
  <si>
    <t>Paper Napkins (200)</t>
  </si>
  <si>
    <t>Refuse Sack (10)</t>
  </si>
  <si>
    <t>STAND CATERING ORDER FORM</t>
  </si>
  <si>
    <t>Tea &amp; Coffee Package Additions</t>
  </si>
  <si>
    <t>These can only be purchased in addition to our tea &amp; coffee packages and not by themselves.</t>
  </si>
  <si>
    <r>
      <t xml:space="preserve">Sugars (50)
</t>
    </r>
    <r>
      <rPr>
        <i/>
        <sz val="10"/>
        <rFont val="Arial"/>
        <family val="2"/>
      </rPr>
      <t>Mix of brown and white sugar.</t>
    </r>
  </si>
  <si>
    <r>
      <t xml:space="preserve">Water Tower 
</t>
    </r>
    <r>
      <rPr>
        <i/>
        <sz val="10"/>
        <rFont val="Arial"/>
        <family val="2"/>
      </rPr>
      <t>Up to 4 day hire, this includes 1 19l water carboy and 100 water cups.</t>
    </r>
  </si>
  <si>
    <r>
      <t xml:space="preserve">Grab Bag
</t>
    </r>
    <r>
      <rPr>
        <i/>
        <sz val="10"/>
        <color theme="1"/>
        <rFont val="Arial"/>
        <family val="2"/>
      </rPr>
      <t>Sandwich, fruit, crisps, chocolate and water. Please see end of form.</t>
    </r>
  </si>
  <si>
    <r>
      <t xml:space="preserve">Catering Assistant (Per hour)
</t>
    </r>
    <r>
      <rPr>
        <i/>
        <sz val="10"/>
        <rFont val="Arial"/>
        <family val="2"/>
      </rPr>
      <t>Each staff member must be paid for a minimum of 4 hours.</t>
    </r>
  </si>
  <si>
    <t>Ice Bucket &amp; Scoop (Per day)</t>
  </si>
  <si>
    <t>Cheese &amp; Spring Onion Wrap (GF, V)</t>
  </si>
  <si>
    <t>Potted Shrimp Cone, Spiced Butter, Brown Butter Crumble</t>
  </si>
  <si>
    <t>Smoked Duck Ham, Pineapple, Brioche, Duck Scratchings</t>
  </si>
  <si>
    <t>Duke of Wellington Blue Cheese &amp; Beetroot Cone, Toasted Hazlenut (V)</t>
  </si>
  <si>
    <t>Yellison Goats Cheese &amp; Hazlenut Bonbons</t>
  </si>
  <si>
    <t>Smoked Salmon, Cream Cheese &amp; Keta Tartlet</t>
  </si>
  <si>
    <t>Tuna Ceviche, Spiced Avocado Puree, Crisp Tortilla</t>
  </si>
  <si>
    <t>Seared Beef, Duke of Wellington Cheese &amp; Chicory</t>
  </si>
  <si>
    <t>Sumac Chicken Ballotine, Aubergine Puree</t>
  </si>
  <si>
    <t>Quails' Egg, Heritage Tomato, Celery Salt</t>
  </si>
  <si>
    <t>Lemon &amp; Chilli Mango Chicken Wrap</t>
  </si>
  <si>
    <t>Glasses</t>
  </si>
  <si>
    <t>Breakfast &amp; Brunch</t>
  </si>
  <si>
    <r>
      <t xml:space="preserve">Small Tea &amp; Coffee Package (Approx. 50 cups, 1 day)
</t>
    </r>
    <r>
      <rPr>
        <i/>
        <sz val="10"/>
        <color theme="1"/>
        <rFont val="Arial"/>
        <family val="2"/>
      </rPr>
      <t>Water Boiler (1 day hire), filter coffee machine (1 day hire), 25 Yorkshire tea bags, 4 coffee sachets &amp; filters, 50 hot drink disposable cups &amp; lids, 50 stirrers, 50 sugars, 50 milk jiggers</t>
    </r>
  </si>
  <si>
    <r>
      <t xml:space="preserve">Large Tea &amp; Coffee Package (Approx. 100 cups, 1 day)
</t>
    </r>
    <r>
      <rPr>
        <i/>
        <sz val="10"/>
        <color theme="1"/>
        <rFont val="Arial"/>
        <family val="2"/>
      </rPr>
      <t>Water Boiler (1 day hire), filter coffee machine (1 day hire), 50 Yorkshire tea bags, 6 coffee sachets &amp; filters, 100 hot drink disposable cups &amp; lids, 100 stirrers, 100 sugars, 100 milk jiggers</t>
    </r>
  </si>
  <si>
    <r>
      <t xml:space="preserve">Large Tea &amp; Coffee Package (Approx. 100 cups, 3 days)
</t>
    </r>
    <r>
      <rPr>
        <i/>
        <sz val="10"/>
        <color theme="1"/>
        <rFont val="Arial"/>
        <family val="2"/>
      </rPr>
      <t>Water Boiler (3 day hire), filter coffee machine (3 day hire), 50 Yorkshire tea bags, 6 coffee sachets &amp; filters, 100 hot drink disposable cups &amp; lids, 100 stirrers, 100 sugars, 100 milk jiggers</t>
    </r>
  </si>
  <si>
    <r>
      <t xml:space="preserve">Small Tea &amp; Coffee Package (Approx. 50 cups, 3 days)
</t>
    </r>
    <r>
      <rPr>
        <i/>
        <sz val="10"/>
        <color theme="1"/>
        <rFont val="Arial"/>
        <family val="2"/>
      </rPr>
      <t>Water Boiler (3 day hire), filter coffee machine (3 day hire), 25 Yorkshire tea bags, 4 coffee sachets &amp; filters, 50 hot drink disposable cups &amp; lids, 50 stirrers, 50 sugars, 50 milk jiggers</t>
    </r>
  </si>
  <si>
    <t xml:space="preserve">If you would like to have food that is not mentioned in this form, please email us for the possibility of a bespoke menu and its price. </t>
  </si>
  <si>
    <t>Corkage</t>
  </si>
  <si>
    <t>Bespoke Menus</t>
  </si>
  <si>
    <t>Please note we do not allow external catering to be brought onsite unless agreed with Matcham's.
Please contact us for our corkage prices.</t>
  </si>
  <si>
    <t>Rubbish</t>
  </si>
  <si>
    <r>
      <t xml:space="preserve">Juice (6 x 500ml)
</t>
    </r>
    <r>
      <rPr>
        <i/>
        <sz val="10"/>
        <rFont val="Arial"/>
        <family val="2"/>
      </rPr>
      <t>Choose from apple and orange.</t>
    </r>
  </si>
  <si>
    <r>
      <t xml:space="preserve">Juice (24 x 500ml)
</t>
    </r>
    <r>
      <rPr>
        <i/>
        <sz val="10"/>
        <rFont val="Arial"/>
        <family val="2"/>
      </rPr>
      <t>Choose from apple and orange.</t>
    </r>
  </si>
  <si>
    <t>Drink Reception Package Upgrades</t>
  </si>
  <si>
    <r>
      <t xml:space="preserve">Fruit / Herbal Tea Bags (25)
</t>
    </r>
    <r>
      <rPr>
        <i/>
        <sz val="10"/>
        <rFont val="Arial"/>
        <family val="2"/>
      </rPr>
      <t>Choose from earl grey, lemon &amp; ginger, peppermint, green tea and/or chamomile.</t>
    </r>
  </si>
  <si>
    <t>If there are any products that you are to 'choose from', please put your choice in the 'Additional Information / Comments' section. If you do not put down you preferences, we will deliver 'chef's choice'.</t>
  </si>
  <si>
    <t>Punta de Vacas - Malbec</t>
  </si>
  <si>
    <t>Morande Pionero - Merlot</t>
  </si>
  <si>
    <t>First Fleet - Chardonnay</t>
  </si>
  <si>
    <t>Fiddlehead - Sauvignon Blanc</t>
  </si>
  <si>
    <t>Viticoltori Acquesi - Rose Brut</t>
  </si>
  <si>
    <t>If you have any questions or concerns, please email us and we will get back to you as soon as possible.</t>
  </si>
  <si>
    <t>Please make sure you book in the relevant electrics needed for the machines; water boiler - 1 x 13A plug, filter coffee machine - 1 x 13A plug, Lavazza machine - 2 x 13A plug.</t>
  </si>
  <si>
    <t>When you order drinks from us you can use our glasses free of charge. 
If you fail to return all of our glasses back, whether lost or damaged, you will be charged £3.00 ex VAT per unreturned glass.</t>
  </si>
  <si>
    <t>Please note these packages do not include staffing, please refer to the 'Equipment &amp; Staff Hire' section if you require a server.</t>
  </si>
  <si>
    <t>Drink Reception Packages (Serves approx. 50 people)</t>
  </si>
  <si>
    <r>
      <t xml:space="preserve">House Package
</t>
    </r>
    <r>
      <rPr>
        <i/>
        <sz val="10"/>
        <rFont val="Arial"/>
        <family val="2"/>
      </rPr>
      <t>This Includes 2 x House Red Wine (75cl), 1 x House Rose Wine (75cl), 3 x House White Wine (75cl), 14 x Lager, 6 x Ale, 1 x Orange Juice (1l), 1 x Still Water (75cl) and 1 x Sparkling Water (75cl).</t>
    </r>
  </si>
  <si>
    <r>
      <t xml:space="preserve">Beer &amp; Cider Package
</t>
    </r>
    <r>
      <rPr>
        <i/>
        <sz val="10"/>
        <rFont val="Arial"/>
        <family val="2"/>
      </rPr>
      <t>This Includes, 28 x Lager, 12 x Ale, 5 x Mixed Fruit Cider, 5 x Strawberry &amp; Lime Cider, 3 x Low Alcohol Lager, 3 x Low Alcohol Ale, 1 x Still Water (75cl) and 1 x Sparkling Water (75cl).</t>
    </r>
  </si>
  <si>
    <r>
      <t xml:space="preserve">Prosecco Package
</t>
    </r>
    <r>
      <rPr>
        <i/>
        <sz val="10"/>
        <rFont val="Arial"/>
        <family val="2"/>
      </rPr>
      <t>This Includes 8 x House Prosecco (75cl), 1 x Apple Juice (1l), 1 x Orange Juice (1l),  1 x Still Water (75cl) and 1 x Sparkling Water (75cl).</t>
    </r>
  </si>
  <si>
    <r>
      <t xml:space="preserve">Wine Package
</t>
    </r>
    <r>
      <rPr>
        <i/>
        <sz val="10"/>
        <rFont val="Arial"/>
        <family val="2"/>
      </rPr>
      <t>This Includes 2 x House Red Wine (75cl), 1 x House Rose Wine (75cl), 4 x House White Wine (75cl), 2 x Prosecco (75cl), 1 x Orange Juice (1l), 1 x Still Water (75cl) and 1 x Sparkling Water (75cl).</t>
    </r>
  </si>
  <si>
    <r>
      <t xml:space="preserve">Soft Drink Package
</t>
    </r>
    <r>
      <rPr>
        <i/>
        <sz val="10"/>
        <rFont val="Arial"/>
        <family val="2"/>
      </rPr>
      <t>This Includes 8 x Pepsi, 8 x Diet Pepsi, 4 x Fanta, 4 x 7up, 3 x Apple Juice (1l), 3 x Orage Juice (1l), 2 x Still Water (75cl) and 2 x Sparkling Water (75cl)</t>
    </r>
  </si>
  <si>
    <t>These can only be purchased in addition to our drinks reception packages and not by themselves.
Please add preferences to the 'Additional Information / Comments' section.</t>
  </si>
  <si>
    <r>
      <t xml:space="preserve">Wine Upgrade - Silver
</t>
    </r>
    <r>
      <rPr>
        <i/>
        <sz val="10"/>
        <rFont val="Arial"/>
        <family val="2"/>
      </rPr>
      <t>Upgrade Our House Wine to One of Our Premium - Silver Wines. 
Punta de Vacas - Malbec for Red and First Fleet - Chardonnay for White. Price is per upgraded bottle.</t>
    </r>
  </si>
  <si>
    <r>
      <t xml:space="preserve">Wine Upgrade - Gold
</t>
    </r>
    <r>
      <rPr>
        <i/>
        <sz val="10"/>
        <rFont val="Arial"/>
        <family val="2"/>
      </rPr>
      <t>Upgrade Our House Wine to One of Our Premium - Silver Wines. 
Morande Pionero - Merlot for Red Wine and Fiddlehead - Sauvignon Blanc for White Wine. Price is per upgraded bottle.</t>
    </r>
  </si>
  <si>
    <r>
      <t xml:space="preserve">Prosecco Upgrade - Rose
</t>
    </r>
    <r>
      <rPr>
        <i/>
        <sz val="10"/>
        <rFont val="Arial"/>
        <family val="2"/>
      </rPr>
      <t>Upgrade Our House Prosecco to Viticoltori Acquesi - Rose Brut. Price is per upgraded bottle.</t>
    </r>
  </si>
  <si>
    <t>Champagne Testulat - Carte D'or</t>
  </si>
  <si>
    <r>
      <t xml:space="preserve">Prosecco Upgrade - Champagne
</t>
    </r>
    <r>
      <rPr>
        <i/>
        <sz val="10"/>
        <rFont val="Arial"/>
        <family val="2"/>
      </rPr>
      <t>Upgrade Our House Prosecco to Champagne Testulat - Carte D'or. Price is per upgraded bottle.</t>
    </r>
  </si>
  <si>
    <t>If your order has come with equipment i.e., trays, tongs, glasses, crockery etc, a member of staff will come to collect them. If you have a specific time you want it to be collected please put in the 'Additional Information / Comments' section.</t>
  </si>
  <si>
    <t>Returning Equipment</t>
  </si>
  <si>
    <t>Please note any rubbish is your responsibilty to clear.</t>
  </si>
  <si>
    <r>
      <t xml:space="preserve">For 1 set of canapes (serves 30) you must choose 3 out of the below options. </t>
    </r>
    <r>
      <rPr>
        <sz val="11"/>
        <color rgb="FFFFCF2F"/>
        <rFont val="Arial"/>
        <family val="2"/>
      </rPr>
      <t>Please note all these canapes are served cold.</t>
    </r>
    <r>
      <rPr>
        <sz val="11"/>
        <color theme="1"/>
        <rFont val="Arial"/>
        <family val="2"/>
      </rPr>
      <t xml:space="preserve"> Please fill in the quantity needed for each item.
If left unfilled we will provide "chef's choice".</t>
    </r>
  </si>
  <si>
    <t>If there is any equipment that does not get returned, whether lost or damaged, you may be subject to a charge post event.</t>
  </si>
  <si>
    <r>
      <t xml:space="preserve">Under Counter Fridge
</t>
    </r>
    <r>
      <rPr>
        <i/>
        <sz val="10"/>
        <rFont val="Arial"/>
        <family val="2"/>
      </rPr>
      <t>Up to 4 day hire.</t>
    </r>
  </si>
  <si>
    <r>
      <t xml:space="preserve">Danish Pastries (Minimum order of 10 per day)
</t>
    </r>
    <r>
      <rPr>
        <i/>
        <sz val="10"/>
        <rFont val="Arial"/>
        <family val="2"/>
      </rPr>
      <t>Choose from croissant, pain au raisin, pain au chocolat and/or cinnamon swirl.</t>
    </r>
  </si>
  <si>
    <r>
      <t xml:space="preserve">Selection of Canapes (30 pieces)
</t>
    </r>
    <r>
      <rPr>
        <i/>
        <sz val="10"/>
        <color theme="1"/>
        <rFont val="Arial"/>
        <family val="2"/>
      </rPr>
      <t>Please see end of form.</t>
    </r>
  </si>
  <si>
    <t>Tortilla Chips &amp; Dips (Serves approx. 5)</t>
  </si>
  <si>
    <t>Marinated Olives (100g)</t>
  </si>
  <si>
    <t>If you have any dietary requirement questions or concerns, please contact us.</t>
  </si>
  <si>
    <t>Please make sure you book in the relevant electrics, if needed for ordered equipment.</t>
  </si>
  <si>
    <t>Phone: 07977 784318</t>
  </si>
  <si>
    <t>Email: MatchamsCatering@HarrogateConventionCentre.co.uk</t>
  </si>
  <si>
    <t>Orders need to be made at least 1 week before the first build day of the event. Any orders made after this, that are possible, will be subject to a 20% surcharge.</t>
  </si>
  <si>
    <t>Please note all products are subject to availability.</t>
  </si>
  <si>
    <r>
      <t xml:space="preserve">Biscuits
</t>
    </r>
    <r>
      <rPr>
        <i/>
        <sz val="10"/>
        <color theme="1"/>
        <rFont val="Arial"/>
        <family val="2"/>
      </rPr>
      <t>These are pre-packaged with 2 biscuits in each packet. This is will be a mix of 5 flavours.</t>
    </r>
  </si>
  <si>
    <t>Wooden Knives (50)</t>
  </si>
  <si>
    <t>Wooden Forks (50)</t>
  </si>
  <si>
    <t>Wooden Spoons (50)</t>
  </si>
  <si>
    <t>Medium Food Trays (50)</t>
  </si>
  <si>
    <t>Large Food Trays (50)</t>
  </si>
  <si>
    <t>Unreturned Equipment</t>
  </si>
  <si>
    <t>Highball Glasses</t>
  </si>
  <si>
    <t>Wine Glasses</t>
  </si>
  <si>
    <t>Champagne Flutes</t>
  </si>
  <si>
    <t>Please note glasses can only be ordered when you have purchased our drinks.</t>
  </si>
  <si>
    <t>Please make sure you have adequate space on your stand for all the catering and equipment you order to be placed. 
If you need tables please order with the organiser of your event.</t>
  </si>
  <si>
    <t>Bowl of Salted Crisps (Serves approx. 5)</t>
  </si>
  <si>
    <t>Crudites &amp; Dips (Serves approx. 5)</t>
  </si>
  <si>
    <t>Traybakes Selection (30 pieces)</t>
  </si>
  <si>
    <r>
      <t xml:space="preserve">Grab &amp; Go Package
</t>
    </r>
    <r>
      <rPr>
        <i/>
        <sz val="10"/>
        <rFont val="Arial"/>
        <family val="2"/>
      </rPr>
      <t>This Includes 4 x Single Serve Red Wine (187ml), 2 x Single Serve Rose Wine (187ml), 10 x Single Serve White Wine (187ml), 4 x Single Serve Prosecco (200ml), 7 x Lager, 3 x Ale, 2 x Mixed Fruit Cider, 2 x Strawberry &amp; Lime Cider, 3 x Pre-Mixed Gordon's Gin &amp; Tonic, 1 x Pre-Mixed Gordon's Gin &amp; Diet Tonic, 1 x Pre-Mixed Smirnoff Vodka &amp; Cola, 1 x Pre-Mixed Jack Daniel's Tennessee Whiskey &amp; Coca-Cola, 1 x Pepsi, 1 x Diet Pepsi, 1 x Fanta, 1 x 7up, 2 x Apple Juice (500ml), 2 x Orange Juice (500ml) and 2 x Still Water (500ml).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</si>
</sst>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Aptos Narrow"/>
      <family val="2"/>
      <scheme val="minor"/>
    </font>
    <font>
      <sz val="11"/>
      <color theme="1"/>
      <name val="Arial"/>
      <family val="2"/>
    </font>
    <font>
      <sz val="11"/>
      <color rgb="FFFF0000"/>
      <name val="Arial"/>
      <family val="2"/>
    </font>
    <font>
      <sz val="11"/>
      <color rgb="FFFFCF2F"/>
      <name val="Arial"/>
      <family val="2"/>
    </font>
    <font>
      <b/>
      <sz val="11"/>
      <color rgb="FFFFCF2F"/>
      <name val="Arial"/>
      <family val="2"/>
    </font>
    <font>
      <sz val="8"/>
      <name val="Aptos Narrow"/>
      <family val="2"/>
      <scheme val="minor"/>
    </font>
    <font>
      <b/>
      <sz val="11"/>
      <color theme="1"/>
      <name val="Arial"/>
      <family val="2"/>
    </font>
    <font>
      <i/>
      <sz val="10"/>
      <color theme="1"/>
      <name val="Arial"/>
      <family val="2"/>
    </font>
    <font>
      <b/>
      <sz val="16"/>
      <color rgb="FFFFCF2F"/>
      <name val="Arial"/>
      <family val="2"/>
    </font>
    <font>
      <sz val="11"/>
      <name val="Arial"/>
      <family val="2"/>
    </font>
    <font>
      <i/>
      <sz val="10"/>
      <name val="Arial"/>
      <family val="2"/>
    </font>
    <font>
      <b/>
      <u/>
      <sz val="16"/>
      <color rgb="FFFFCF2F"/>
      <name val="Arial"/>
      <family val="2"/>
    </font>
    <font>
      <b/>
      <sz val="14"/>
      <color rgb="FFFFCF2F"/>
      <name val="Arial"/>
      <family val="2"/>
    </font>
    <font>
      <b/>
      <sz val="11"/>
      <color rgb="FFFF0000"/>
      <name val="Arial"/>
      <family val="2"/>
    </font>
    <font>
      <u/>
      <sz val="11"/>
      <color theme="10"/>
      <name val="Aptos Narrow"/>
      <family val="2"/>
      <scheme val="minor"/>
    </font>
    <font>
      <u/>
      <sz val="11"/>
      <color rgb="FFFFCF2F"/>
      <name val="Arial"/>
      <family val="2"/>
    </font>
  </fonts>
  <fills count="8">
    <fill>
      <patternFill patternType="none"/>
    </fill>
    <fill>
      <patternFill patternType="gray125"/>
    </fill>
    <fill>
      <patternFill patternType="solid">
        <fgColor rgb="FF3C3938"/>
        <bgColor indexed="64"/>
      </patternFill>
    </fill>
    <fill>
      <patternFill patternType="solid">
        <fgColor theme="1" tint="0.499984740745262"/>
        <bgColor indexed="64"/>
      </patternFill>
    </fill>
    <fill>
      <patternFill patternType="solid">
        <fgColor theme="0"/>
        <bgColor indexed="64"/>
      </patternFill>
    </fill>
    <fill>
      <patternFill patternType="solid">
        <fgColor rgb="FFFFCF2F"/>
        <bgColor indexed="64"/>
      </patternFill>
    </fill>
    <fill>
      <patternFill patternType="solid">
        <fgColor theme="0" tint="-0.249977111117893"/>
        <bgColor indexed="64"/>
      </patternFill>
    </fill>
    <fill>
      <patternFill patternType="solid">
        <fgColor theme="2" tint="-0.74999237037263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58">
    <xf numFmtId="0" fontId="0" fillId="0" borderId="0" xfId="0"/>
    <xf numFmtId="0" fontId="1" fillId="0" borderId="0" xfId="0" applyFont="1" applyAlignment="1">
      <alignment vertical="center"/>
    </xf>
    <xf numFmtId="0" fontId="6" fillId="0" borderId="0" xfId="0" applyFont="1" applyAlignment="1">
      <alignment vertical="center"/>
    </xf>
    <xf numFmtId="0" fontId="1" fillId="2" borderId="0" xfId="0" applyFont="1" applyFill="1" applyAlignment="1">
      <alignment vertical="center"/>
    </xf>
    <xf numFmtId="164"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xf>
    <xf numFmtId="0" fontId="8" fillId="2" borderId="0" xfId="0" applyFont="1" applyFill="1" applyAlignment="1">
      <alignment horizontal="center" vertical="center"/>
    </xf>
    <xf numFmtId="0" fontId="1" fillId="2" borderId="0" xfId="0" applyFont="1" applyFill="1" applyAlignment="1">
      <alignment horizontal="left" vertical="center"/>
    </xf>
    <xf numFmtId="0" fontId="6" fillId="2" borderId="0" xfId="0" applyFont="1" applyFill="1" applyAlignment="1">
      <alignment vertical="center"/>
    </xf>
    <xf numFmtId="164"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164" fontId="1" fillId="6" borderId="1" xfId="0" applyNumberFormat="1" applyFont="1" applyFill="1" applyBorder="1" applyAlignment="1">
      <alignment horizontal="center" vertical="center"/>
    </xf>
    <xf numFmtId="164" fontId="9" fillId="6" borderId="1" xfId="0" applyNumberFormat="1" applyFont="1" applyFill="1" applyBorder="1" applyAlignment="1">
      <alignment horizontal="center" vertical="center"/>
    </xf>
    <xf numFmtId="0" fontId="1" fillId="2" borderId="0" xfId="0" applyFont="1" applyFill="1" applyBorder="1" applyAlignment="1">
      <alignment vertical="center"/>
    </xf>
    <xf numFmtId="0" fontId="1" fillId="0" borderId="0" xfId="0" applyFont="1" applyFill="1" applyAlignment="1">
      <alignment vertical="center"/>
    </xf>
    <xf numFmtId="0" fontId="1" fillId="2" borderId="0" xfId="0" applyFont="1" applyFill="1" applyAlignment="1">
      <alignment horizontal="left" vertical="center"/>
    </xf>
    <xf numFmtId="0" fontId="12" fillId="2" borderId="0" xfId="0" applyFont="1" applyFill="1" applyAlignment="1">
      <alignment horizontal="center" vertical="center"/>
    </xf>
    <xf numFmtId="0" fontId="1" fillId="2" borderId="0" xfId="0" applyFont="1" applyFill="1" applyAlignment="1">
      <alignment horizontal="center" vertical="center"/>
    </xf>
    <xf numFmtId="0" fontId="2" fillId="0" borderId="0" xfId="0" applyFont="1" applyFill="1" applyAlignment="1">
      <alignment vertical="center"/>
    </xf>
    <xf numFmtId="0" fontId="1" fillId="2" borderId="0" xfId="0" applyFont="1" applyFill="1" applyAlignment="1">
      <alignment vertical="center"/>
    </xf>
    <xf numFmtId="164" fontId="1" fillId="0" borderId="0" xfId="0" applyNumberFormat="1" applyFont="1" applyAlignment="1">
      <alignment vertical="center"/>
    </xf>
    <xf numFmtId="0" fontId="2" fillId="0" borderId="0" xfId="0" applyFont="1" applyAlignment="1">
      <alignment vertical="center"/>
    </xf>
    <xf numFmtId="0" fontId="1" fillId="2" borderId="0" xfId="0" applyFont="1" applyFill="1" applyAlignment="1">
      <alignment horizontal="left" vertical="center"/>
    </xf>
    <xf numFmtId="0" fontId="6" fillId="5" borderId="1" xfId="0" applyFont="1" applyFill="1" applyBorder="1" applyAlignment="1">
      <alignment horizontal="center" vertical="center"/>
    </xf>
    <xf numFmtId="164" fontId="6" fillId="5" borderId="1" xfId="0" applyNumberFormat="1"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wrapText="1"/>
    </xf>
    <xf numFmtId="2" fontId="1" fillId="0" borderId="0" xfId="0" applyNumberFormat="1" applyFont="1" applyAlignment="1">
      <alignment vertical="center"/>
    </xf>
    <xf numFmtId="164"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164" fontId="1" fillId="2" borderId="0" xfId="0" applyNumberFormat="1" applyFont="1" applyFill="1" applyAlignment="1">
      <alignment horizontal="center" vertical="center"/>
    </xf>
    <xf numFmtId="0" fontId="4" fillId="2" borderId="0" xfId="0" applyFont="1" applyFill="1" applyAlignment="1">
      <alignment horizontal="center" vertical="center"/>
    </xf>
    <xf numFmtId="164"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9" fillId="4" borderId="1" xfId="0" applyFont="1" applyFill="1" applyBorder="1" applyAlignment="1" applyProtection="1">
      <alignment horizontal="center" vertical="center"/>
      <protection locked="0"/>
    </xf>
    <xf numFmtId="164" fontId="9" fillId="4" borderId="1"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1" fillId="2" borderId="0" xfId="0" applyFont="1" applyFill="1" applyAlignment="1">
      <alignment horizontal="left" vertical="center"/>
    </xf>
    <xf numFmtId="164" fontId="1" fillId="2" borderId="0" xfId="0" applyNumberFormat="1"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center" vertical="center"/>
    </xf>
    <xf numFmtId="0" fontId="6" fillId="5" borderId="1" xfId="0" applyFont="1" applyFill="1" applyBorder="1" applyAlignment="1">
      <alignment horizontal="center" vertical="center"/>
    </xf>
    <xf numFmtId="0" fontId="1" fillId="2" borderId="0" xfId="0" applyFont="1" applyFill="1" applyAlignment="1">
      <alignment horizontal="left" vertical="center"/>
    </xf>
    <xf numFmtId="164" fontId="6" fillId="5" borderId="1" xfId="0" applyNumberFormat="1" applyFont="1" applyFill="1" applyBorder="1" applyAlignment="1">
      <alignment horizontal="center" vertical="center"/>
    </xf>
    <xf numFmtId="164"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164" fontId="9" fillId="2" borderId="0" xfId="0" applyNumberFormat="1" applyFont="1" applyFill="1" applyBorder="1" applyAlignment="1">
      <alignment horizontal="center" vertical="center"/>
    </xf>
    <xf numFmtId="0" fontId="9" fillId="2" borderId="0" xfId="0" applyFont="1" applyFill="1" applyBorder="1" applyAlignment="1" applyProtection="1">
      <alignment horizontal="center" vertical="center"/>
      <protection locked="0"/>
    </xf>
    <xf numFmtId="164" fontId="1" fillId="2" borderId="0" xfId="0" applyNumberFormat="1" applyFont="1" applyFill="1" applyBorder="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vertical="center"/>
    </xf>
    <xf numFmtId="0" fontId="1" fillId="3"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0" xfId="0" applyFont="1" applyFill="1" applyAlignment="1">
      <alignment horizontal="center" vertical="center"/>
    </xf>
    <xf numFmtId="0" fontId="6" fillId="5" borderId="1" xfId="0" applyFont="1" applyFill="1" applyBorder="1" applyAlignment="1">
      <alignment horizontal="center" vertical="center"/>
    </xf>
    <xf numFmtId="164" fontId="1" fillId="3" borderId="0" xfId="0" applyNumberFormat="1" applyFont="1" applyFill="1" applyAlignment="1">
      <alignment horizontal="left" vertical="top" wrapText="1"/>
    </xf>
    <xf numFmtId="0" fontId="1" fillId="5" borderId="13" xfId="0" applyFont="1" applyFill="1" applyBorder="1" applyAlignment="1">
      <alignment vertical="center"/>
    </xf>
    <xf numFmtId="0" fontId="1" fillId="5" borderId="14" xfId="0" applyFont="1" applyFill="1" applyBorder="1" applyAlignment="1">
      <alignment vertical="center"/>
    </xf>
    <xf numFmtId="0" fontId="1" fillId="5" borderId="16" xfId="0" applyFont="1" applyFill="1" applyBorder="1" applyAlignment="1">
      <alignment vertical="center"/>
    </xf>
    <xf numFmtId="0" fontId="1" fillId="5" borderId="1" xfId="0" applyFont="1" applyFill="1" applyBorder="1" applyAlignment="1">
      <alignment vertical="center"/>
    </xf>
    <xf numFmtId="0" fontId="1" fillId="5" borderId="18" xfId="0" applyFont="1" applyFill="1" applyBorder="1" applyAlignment="1">
      <alignment vertical="center"/>
    </xf>
    <xf numFmtId="0" fontId="1" fillId="5" borderId="19" xfId="0" applyFont="1" applyFill="1" applyBorder="1" applyAlignment="1">
      <alignment vertical="center"/>
    </xf>
    <xf numFmtId="164" fontId="1" fillId="4" borderId="14" xfId="0" applyNumberFormat="1" applyFont="1" applyFill="1" applyBorder="1" applyAlignment="1">
      <alignment horizontal="center" vertical="center"/>
    </xf>
    <xf numFmtId="164" fontId="1" fillId="4" borderId="15"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64" fontId="1" fillId="4" borderId="20" xfId="0" applyNumberFormat="1" applyFont="1" applyFill="1" applyBorder="1" applyAlignment="1">
      <alignment horizontal="center" vertical="center"/>
    </xf>
    <xf numFmtId="164" fontId="1" fillId="4" borderId="1" xfId="0" applyNumberFormat="1" applyFont="1" applyFill="1" applyBorder="1" applyAlignment="1">
      <alignment horizontal="center" vertical="center"/>
    </xf>
    <xf numFmtId="164" fontId="1" fillId="4" borderId="17" xfId="0" applyNumberFormat="1" applyFont="1" applyFill="1" applyBorder="1" applyAlignment="1">
      <alignment horizontal="center" vertical="center"/>
    </xf>
    <xf numFmtId="0" fontId="9" fillId="4" borderId="5"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12" xfId="0" applyFont="1" applyFill="1" applyBorder="1" applyAlignment="1" applyProtection="1">
      <alignment horizontal="left" vertical="center" wrapText="1"/>
      <protection locked="0"/>
    </xf>
    <xf numFmtId="0" fontId="9" fillId="4" borderId="2" xfId="0" applyFont="1" applyFill="1" applyBorder="1" applyAlignment="1" applyProtection="1">
      <alignment vertical="center"/>
      <protection locked="0"/>
    </xf>
    <xf numFmtId="0" fontId="9" fillId="4" borderId="3" xfId="0" applyFont="1" applyFill="1" applyBorder="1" applyAlignment="1" applyProtection="1">
      <alignment vertical="center"/>
      <protection locked="0"/>
    </xf>
    <xf numFmtId="0" fontId="9" fillId="4" borderId="4" xfId="0" applyFont="1" applyFill="1" applyBorder="1" applyAlignment="1" applyProtection="1">
      <alignment vertical="center"/>
      <protection locked="0"/>
    </xf>
    <xf numFmtId="0" fontId="3" fillId="2" borderId="0" xfId="0" applyFont="1" applyFill="1" applyAlignment="1">
      <alignment vertical="center"/>
    </xf>
    <xf numFmtId="0" fontId="9" fillId="4" borderId="2"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4" fillId="2" borderId="0" xfId="0" applyFont="1" applyFill="1" applyAlignment="1">
      <alignment horizontal="left" vertical="center"/>
    </xf>
    <xf numFmtId="0" fontId="11" fillId="2" borderId="0" xfId="0" applyFont="1" applyFill="1" applyAlignment="1">
      <alignment horizontal="center" vertical="center"/>
    </xf>
    <xf numFmtId="0" fontId="1" fillId="3" borderId="0" xfId="0" applyFont="1" applyFill="1" applyAlignment="1">
      <alignment horizontal="center" vertical="center"/>
    </xf>
    <xf numFmtId="0" fontId="9"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12" fillId="2" borderId="0" xfId="0" applyFont="1" applyFill="1" applyAlignment="1">
      <alignment horizontal="center" vertical="center"/>
    </xf>
    <xf numFmtId="0" fontId="3" fillId="2" borderId="0" xfId="0" applyFont="1" applyFill="1" applyBorder="1" applyAlignment="1">
      <alignment horizontal="center" vertical="center" wrapText="1"/>
    </xf>
    <xf numFmtId="164" fontId="1" fillId="3" borderId="0" xfId="0" applyNumberFormat="1" applyFont="1" applyFill="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1" fillId="2" borderId="0" xfId="0" applyFont="1" applyFill="1" applyAlignment="1">
      <alignment horizontal="left" vertical="center"/>
    </xf>
    <xf numFmtId="0" fontId="4" fillId="2" borderId="0" xfId="0" applyFont="1" applyFill="1" applyBorder="1" applyAlignment="1">
      <alignment horizontal="left" vertical="center"/>
    </xf>
    <xf numFmtId="0" fontId="2" fillId="2" borderId="6" xfId="0" applyFont="1" applyFill="1" applyBorder="1" applyAlignment="1">
      <alignment horizontal="left" vertical="center"/>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2" xfId="0" quotePrefix="1" applyFont="1" applyFill="1" applyBorder="1" applyAlignment="1">
      <alignment horizontal="left"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2" borderId="0" xfId="0"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3" fillId="2" borderId="0" xfId="0" applyFont="1" applyFill="1" applyAlignment="1">
      <alignment horizontal="left" vertical="center"/>
    </xf>
    <xf numFmtId="164" fontId="1" fillId="3" borderId="1" xfId="0" applyNumberFormat="1" applyFont="1" applyFill="1" applyBorder="1" applyAlignment="1">
      <alignment horizontal="left" vertical="center"/>
    </xf>
    <xf numFmtId="164" fontId="9" fillId="3" borderId="1" xfId="0" applyNumberFormat="1"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9" fillId="4" borderId="21" xfId="0" applyFont="1" applyFill="1" applyBorder="1" applyAlignment="1" applyProtection="1">
      <alignment horizontal="center" vertical="center"/>
      <protection locked="0"/>
    </xf>
    <xf numFmtId="0" fontId="9" fillId="4" borderId="22" xfId="0" applyFont="1" applyFill="1" applyBorder="1" applyAlignment="1" applyProtection="1">
      <alignment horizontal="center" vertical="center"/>
      <protection locked="0"/>
    </xf>
    <xf numFmtId="0" fontId="1" fillId="7" borderId="0" xfId="0" applyFont="1" applyFill="1" applyAlignment="1">
      <alignment horizontal="center" vertical="center" wrapText="1"/>
    </xf>
    <xf numFmtId="0" fontId="13" fillId="2" borderId="0" xfId="0" applyFont="1" applyFill="1" applyAlignment="1">
      <alignment horizontal="center" vertical="center"/>
    </xf>
    <xf numFmtId="0" fontId="1" fillId="3" borderId="11" xfId="0" applyFont="1" applyFill="1" applyBorder="1" applyAlignment="1">
      <alignment horizontal="center" vertical="center" wrapText="1"/>
    </xf>
    <xf numFmtId="164" fontId="6" fillId="5" borderId="1" xfId="0" applyNumberFormat="1" applyFont="1" applyFill="1" applyBorder="1" applyAlignment="1">
      <alignment horizontal="center" vertical="center"/>
    </xf>
    <xf numFmtId="164" fontId="1" fillId="2" borderId="0" xfId="0" applyNumberFormat="1" applyFont="1" applyFill="1" applyAlignment="1">
      <alignment horizontal="left" vertical="center"/>
    </xf>
    <xf numFmtId="0" fontId="4" fillId="7" borderId="0" xfId="0" applyFont="1" applyFill="1" applyAlignment="1">
      <alignment horizontal="center" vertical="center" wrapText="1"/>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164" fontId="4" fillId="2" borderId="0" xfId="0" applyNumberFormat="1" applyFont="1" applyFill="1" applyAlignment="1">
      <alignment horizontal="center" vertical="center"/>
    </xf>
    <xf numFmtId="164" fontId="1" fillId="3" borderId="0" xfId="0" applyNumberFormat="1" applyFont="1" applyFill="1" applyAlignment="1">
      <alignment horizontal="center" vertical="center"/>
    </xf>
    <xf numFmtId="0" fontId="1" fillId="3" borderId="5" xfId="0" applyFont="1" applyFill="1" applyBorder="1" applyAlignment="1">
      <alignment vertical="center" wrapText="1"/>
    </xf>
    <xf numFmtId="0" fontId="1" fillId="3" borderId="6" xfId="0" applyFont="1" applyFill="1" applyBorder="1" applyAlignment="1">
      <alignment vertical="center" wrapText="1"/>
    </xf>
    <xf numFmtId="0" fontId="1" fillId="3" borderId="7" xfId="0" applyFont="1" applyFill="1" applyBorder="1" applyAlignment="1">
      <alignment vertical="center" wrapText="1"/>
    </xf>
    <xf numFmtId="0" fontId="1" fillId="3" borderId="10" xfId="0" applyFont="1" applyFill="1" applyBorder="1" applyAlignment="1">
      <alignment vertical="center" wrapText="1"/>
    </xf>
    <xf numFmtId="0" fontId="1" fillId="3" borderId="11" xfId="0" applyFont="1" applyFill="1" applyBorder="1" applyAlignment="1">
      <alignment vertical="center" wrapText="1"/>
    </xf>
    <xf numFmtId="0" fontId="1" fillId="3" borderId="12" xfId="0" applyFont="1" applyFill="1" applyBorder="1" applyAlignment="1">
      <alignment vertical="center" wrapText="1"/>
    </xf>
    <xf numFmtId="0" fontId="9" fillId="4" borderId="1" xfId="0" applyFont="1" applyFill="1" applyBorder="1" applyAlignment="1" applyProtection="1">
      <alignment vertical="center"/>
      <protection locked="0"/>
    </xf>
    <xf numFmtId="164" fontId="4" fillId="2" borderId="0" xfId="0" applyNumberFormat="1" applyFont="1" applyFill="1" applyAlignment="1">
      <alignment horizontal="left" vertical="center"/>
    </xf>
    <xf numFmtId="0" fontId="1" fillId="3" borderId="8" xfId="0" applyFont="1" applyFill="1" applyBorder="1" applyAlignment="1">
      <alignment horizontal="center" vertical="center"/>
    </xf>
    <xf numFmtId="0" fontId="1" fillId="3" borderId="0" xfId="0" applyFont="1" applyFill="1" applyBorder="1" applyAlignment="1">
      <alignment horizontal="center" vertical="center"/>
    </xf>
    <xf numFmtId="0" fontId="15" fillId="3" borderId="0" xfId="1" applyFont="1" applyFill="1" applyAlignment="1">
      <alignment horizontal="center" vertical="center"/>
    </xf>
    <xf numFmtId="0" fontId="15" fillId="3" borderId="9" xfId="1" applyFont="1" applyFill="1" applyBorder="1" applyAlignment="1">
      <alignment horizontal="center" vertical="center"/>
    </xf>
    <xf numFmtId="0" fontId="4" fillId="2" borderId="11"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FFCF2F"/>
      <color rgb="FF3C39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104775</xdr:colOff>
      <xdr:row>0</xdr:row>
      <xdr:rowOff>184150</xdr:rowOff>
    </xdr:from>
    <xdr:to>
      <xdr:col>11</xdr:col>
      <xdr:colOff>150932</xdr:colOff>
      <xdr:row>2</xdr:row>
      <xdr:rowOff>90579</xdr:rowOff>
    </xdr:to>
    <xdr:pic>
      <xdr:nvPicPr>
        <xdr:cNvPr id="2" name="Picture 1" descr="A black background with yellow text&#10;&#10;Description automatically generated">
          <a:extLst>
            <a:ext uri="{FF2B5EF4-FFF2-40B4-BE49-F238E27FC236}">
              <a16:creationId xmlns:a16="http://schemas.microsoft.com/office/drawing/2014/main" id="{C219785F-E521-9EB9-435E-B730B275512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34" t="36458" r="29390" b="37277"/>
        <a:stretch/>
      </xdr:blipFill>
      <xdr:spPr>
        <a:xfrm>
          <a:off x="3076575" y="184150"/>
          <a:ext cx="2421057" cy="858929"/>
        </a:xfrm>
        <a:prstGeom prst="rect">
          <a:avLst/>
        </a:prstGeom>
      </xdr:spPr>
    </xdr:pic>
    <xdr:clientData/>
  </xdr:twoCellAnchor>
  <xdr:twoCellAnchor editAs="oneCell">
    <xdr:from>
      <xdr:col>0</xdr:col>
      <xdr:colOff>0</xdr:colOff>
      <xdr:row>252</xdr:row>
      <xdr:rowOff>32008</xdr:rowOff>
    </xdr:from>
    <xdr:to>
      <xdr:col>18</xdr:col>
      <xdr:colOff>377825</xdr:colOff>
      <xdr:row>252</xdr:row>
      <xdr:rowOff>722516</xdr:rowOff>
    </xdr:to>
    <xdr:pic>
      <xdr:nvPicPr>
        <xdr:cNvPr id="3" name="Picture 2">
          <a:extLst>
            <a:ext uri="{FF2B5EF4-FFF2-40B4-BE49-F238E27FC236}">
              <a16:creationId xmlns:a16="http://schemas.microsoft.com/office/drawing/2014/main" id="{77FA639A-32F7-6626-4CFF-BB2069C891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0959008"/>
          <a:ext cx="9207500" cy="6905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chamscatering@harrogateconventioncentre.co.uk?subject=Stand%20Cate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5E5E6-27A7-4A7D-A18C-7835A4D9BCA4}">
  <dimension ref="A1:AA254"/>
  <sheetViews>
    <sheetView tabSelected="1" zoomScaleNormal="100" zoomScaleSheetLayoutView="110" workbookViewId="0">
      <selection activeCell="B16" sqref="B16:D16"/>
    </sheetView>
  </sheetViews>
  <sheetFormatPr defaultColWidth="9.1796875" defaultRowHeight="15" customHeight="1" x14ac:dyDescent="0.35"/>
  <cols>
    <col min="1" max="1" width="5.7265625" style="15" customWidth="1"/>
    <col min="2" max="4" width="9.1796875" style="15"/>
    <col min="5" max="5" width="2.26953125" style="15" customWidth="1"/>
    <col min="6" max="8" width="9.1796875" style="15"/>
    <col min="9" max="9" width="3.1796875" style="15" customWidth="1"/>
    <col min="10" max="10" width="8.453125" style="37" bestFit="1" customWidth="1"/>
    <col min="11" max="17" width="5.7265625" style="38" customWidth="1"/>
    <col min="18" max="18" width="10.1796875" style="37" bestFit="1" customWidth="1"/>
    <col min="19" max="19" width="5.7265625" style="15" customWidth="1"/>
    <col min="20" max="20" width="9.1796875" style="15" customWidth="1"/>
    <col min="21" max="21" width="9.1796875" style="15"/>
    <col min="22" max="22" width="9.1796875" style="15" customWidth="1"/>
    <col min="23" max="23" width="9.1796875" style="15"/>
    <col min="24" max="24" width="9.1796875" style="15" customWidth="1"/>
    <col min="25" max="16384" width="9.1796875" style="15"/>
  </cols>
  <sheetData>
    <row r="1" spans="1:21" s="1" customFormat="1" ht="15" customHeight="1" x14ac:dyDescent="0.35">
      <c r="A1" s="3"/>
      <c r="B1" s="3"/>
      <c r="C1" s="3"/>
      <c r="D1" s="3"/>
      <c r="E1" s="3"/>
      <c r="F1" s="3"/>
      <c r="G1" s="3"/>
      <c r="H1" s="3"/>
      <c r="I1" s="3"/>
      <c r="J1" s="4"/>
      <c r="K1" s="5"/>
      <c r="L1" s="5"/>
      <c r="M1" s="5"/>
      <c r="N1" s="5"/>
      <c r="O1" s="5"/>
      <c r="P1" s="5"/>
      <c r="Q1" s="5"/>
      <c r="R1" s="4"/>
      <c r="S1" s="3"/>
    </row>
    <row r="2" spans="1:21" s="1" customFormat="1" ht="60" customHeight="1" x14ac:dyDescent="0.35">
      <c r="A2" s="3"/>
      <c r="B2" s="61"/>
      <c r="C2" s="61"/>
      <c r="D2" s="61"/>
      <c r="E2" s="61"/>
      <c r="F2" s="61"/>
      <c r="G2" s="61"/>
      <c r="H2" s="61"/>
      <c r="I2" s="61"/>
      <c r="J2" s="61"/>
      <c r="K2" s="61"/>
      <c r="L2" s="61"/>
      <c r="M2" s="61"/>
      <c r="N2" s="61"/>
      <c r="O2" s="61"/>
      <c r="P2" s="61"/>
      <c r="Q2" s="61"/>
      <c r="R2" s="61"/>
      <c r="S2" s="3"/>
      <c r="U2" s="22"/>
    </row>
    <row r="3" spans="1:21" s="1" customFormat="1" ht="15" customHeight="1" x14ac:dyDescent="0.35">
      <c r="A3" s="3"/>
      <c r="B3" s="6"/>
      <c r="C3" s="6"/>
      <c r="D3" s="6"/>
      <c r="E3" s="6"/>
      <c r="F3" s="6"/>
      <c r="G3" s="6"/>
      <c r="H3" s="6"/>
      <c r="I3" s="6"/>
      <c r="J3" s="6"/>
      <c r="K3" s="6"/>
      <c r="L3" s="6"/>
      <c r="M3" s="6"/>
      <c r="N3" s="6"/>
      <c r="O3" s="6"/>
      <c r="P3" s="6"/>
      <c r="Q3" s="6"/>
      <c r="R3" s="6"/>
      <c r="S3" s="3"/>
    </row>
    <row r="4" spans="1:21" s="1" customFormat="1" ht="20.149999999999999" customHeight="1" x14ac:dyDescent="0.35">
      <c r="A4" s="3"/>
      <c r="B4" s="93" t="s">
        <v>117</v>
      </c>
      <c r="C4" s="93"/>
      <c r="D4" s="93"/>
      <c r="E4" s="93"/>
      <c r="F4" s="93"/>
      <c r="G4" s="93"/>
      <c r="H4" s="93"/>
      <c r="I4" s="93"/>
      <c r="J4" s="93"/>
      <c r="K4" s="93"/>
      <c r="L4" s="93"/>
      <c r="M4" s="93"/>
      <c r="N4" s="93"/>
      <c r="O4" s="93"/>
      <c r="P4" s="93"/>
      <c r="Q4" s="93"/>
      <c r="R4" s="93"/>
      <c r="S4" s="3"/>
    </row>
    <row r="5" spans="1:21" s="1" customFormat="1" ht="15" customHeight="1" x14ac:dyDescent="0.35">
      <c r="A5" s="3"/>
      <c r="B5" s="7"/>
      <c r="C5" s="7"/>
      <c r="D5" s="7"/>
      <c r="E5" s="7"/>
      <c r="F5" s="7"/>
      <c r="G5" s="7"/>
      <c r="H5" s="7"/>
      <c r="I5" s="7"/>
      <c r="J5" s="7"/>
      <c r="K5" s="7"/>
      <c r="L5" s="7"/>
      <c r="M5" s="7"/>
      <c r="N5" s="7"/>
      <c r="O5" s="7"/>
      <c r="P5" s="7"/>
      <c r="Q5" s="7"/>
      <c r="R5" s="7"/>
      <c r="S5" s="3"/>
    </row>
    <row r="6" spans="1:21" s="1" customFormat="1" ht="15" customHeight="1" x14ac:dyDescent="0.35">
      <c r="A6" s="3"/>
      <c r="B6" s="94" t="s">
        <v>3</v>
      </c>
      <c r="C6" s="94"/>
      <c r="D6" s="94"/>
      <c r="E6" s="94"/>
      <c r="F6" s="94"/>
      <c r="G6" s="94"/>
      <c r="H6" s="94"/>
      <c r="I6" s="94"/>
      <c r="J6" s="94"/>
      <c r="K6" s="94"/>
      <c r="L6" s="94"/>
      <c r="M6" s="94"/>
      <c r="N6" s="94"/>
      <c r="O6" s="94"/>
      <c r="P6" s="94"/>
      <c r="Q6" s="94"/>
      <c r="R6" s="94"/>
      <c r="S6" s="3"/>
    </row>
    <row r="7" spans="1:21" s="1" customFormat="1" ht="15" customHeight="1" x14ac:dyDescent="0.35">
      <c r="A7" s="3"/>
      <c r="B7" s="155" t="s">
        <v>186</v>
      </c>
      <c r="C7" s="155"/>
      <c r="D7" s="155"/>
      <c r="E7" s="155"/>
      <c r="F7" s="155"/>
      <c r="G7" s="155"/>
      <c r="H7" s="155"/>
      <c r="I7" s="155"/>
      <c r="J7" s="155"/>
      <c r="K7" s="155"/>
      <c r="L7" s="156"/>
      <c r="M7" s="153" t="s">
        <v>185</v>
      </c>
      <c r="N7" s="154"/>
      <c r="O7" s="154"/>
      <c r="P7" s="154"/>
      <c r="Q7" s="154"/>
      <c r="R7" s="154"/>
      <c r="S7" s="3"/>
    </row>
    <row r="8" spans="1:21" ht="15" customHeight="1" x14ac:dyDescent="0.35">
      <c r="A8" s="3"/>
      <c r="B8" s="6"/>
      <c r="C8" s="6"/>
      <c r="D8" s="6"/>
      <c r="E8" s="6"/>
      <c r="F8" s="6"/>
      <c r="G8" s="6"/>
      <c r="H8" s="6"/>
      <c r="I8" s="6"/>
      <c r="J8" s="6"/>
      <c r="K8" s="6"/>
      <c r="L8" s="6"/>
      <c r="M8" s="6"/>
      <c r="N8" s="6"/>
      <c r="O8" s="6"/>
      <c r="P8" s="6"/>
      <c r="Q8" s="6"/>
      <c r="R8" s="6"/>
      <c r="S8" s="3"/>
    </row>
    <row r="9" spans="1:21" s="1" customFormat="1" ht="15" customHeight="1" thickBot="1" x14ac:dyDescent="0.4">
      <c r="A9" s="3"/>
      <c r="B9" s="3"/>
      <c r="C9" s="3"/>
      <c r="D9" s="3"/>
      <c r="E9" s="3"/>
      <c r="F9" s="3"/>
      <c r="G9" s="3"/>
      <c r="H9" s="3"/>
      <c r="I9" s="3"/>
      <c r="J9" s="4"/>
      <c r="K9" s="5"/>
      <c r="L9" s="5"/>
      <c r="M9" s="5"/>
      <c r="N9" s="5"/>
      <c r="O9" s="5"/>
      <c r="P9" s="5"/>
      <c r="Q9" s="5"/>
      <c r="R9" s="4"/>
      <c r="S9" s="3"/>
    </row>
    <row r="10" spans="1:21" s="1" customFormat="1" ht="15" customHeight="1" x14ac:dyDescent="0.35">
      <c r="A10" s="3"/>
      <c r="B10" s="64" t="s">
        <v>0</v>
      </c>
      <c r="C10" s="65"/>
      <c r="D10" s="70">
        <f>SUM(R37:R198)</f>
        <v>0</v>
      </c>
      <c r="E10" s="70"/>
      <c r="F10" s="70"/>
      <c r="G10" s="70"/>
      <c r="H10" s="71"/>
      <c r="I10" s="3"/>
      <c r="J10" s="63" t="s">
        <v>187</v>
      </c>
      <c r="K10" s="63"/>
      <c r="L10" s="63"/>
      <c r="M10" s="63"/>
      <c r="N10" s="63"/>
      <c r="O10" s="63"/>
      <c r="P10" s="63"/>
      <c r="Q10" s="63"/>
      <c r="R10" s="63"/>
      <c r="S10" s="3"/>
    </row>
    <row r="11" spans="1:21" s="1" customFormat="1" ht="15" customHeight="1" x14ac:dyDescent="0.35">
      <c r="A11" s="3"/>
      <c r="B11" s="66" t="s">
        <v>1</v>
      </c>
      <c r="C11" s="67"/>
      <c r="D11" s="74">
        <f>D12-D10</f>
        <v>0</v>
      </c>
      <c r="E11" s="74"/>
      <c r="F11" s="74"/>
      <c r="G11" s="74"/>
      <c r="H11" s="75"/>
      <c r="I11" s="3"/>
      <c r="J11" s="63"/>
      <c r="K11" s="63"/>
      <c r="L11" s="63"/>
      <c r="M11" s="63"/>
      <c r="N11" s="63"/>
      <c r="O11" s="63"/>
      <c r="P11" s="63"/>
      <c r="Q11" s="63"/>
      <c r="R11" s="63"/>
      <c r="S11" s="3"/>
    </row>
    <row r="12" spans="1:21" s="1" customFormat="1" ht="15" customHeight="1" thickBot="1" x14ac:dyDescent="0.4">
      <c r="A12" s="3"/>
      <c r="B12" s="68" t="s">
        <v>2</v>
      </c>
      <c r="C12" s="69"/>
      <c r="D12" s="72">
        <f>D10*1.2</f>
        <v>0</v>
      </c>
      <c r="E12" s="72"/>
      <c r="F12" s="72"/>
      <c r="G12" s="72"/>
      <c r="H12" s="73"/>
      <c r="I12" s="3"/>
      <c r="J12" s="63"/>
      <c r="K12" s="63"/>
      <c r="L12" s="63"/>
      <c r="M12" s="63"/>
      <c r="N12" s="63"/>
      <c r="O12" s="63"/>
      <c r="P12" s="63"/>
      <c r="Q12" s="63"/>
      <c r="R12" s="63"/>
      <c r="S12" s="3"/>
    </row>
    <row r="13" spans="1:21" s="1" customFormat="1" ht="15" customHeight="1" x14ac:dyDescent="0.35">
      <c r="A13" s="3"/>
      <c r="B13" s="3"/>
      <c r="C13" s="3"/>
      <c r="D13" s="3"/>
      <c r="E13" s="3"/>
      <c r="F13" s="3"/>
      <c r="G13" s="3"/>
      <c r="H13" s="3"/>
      <c r="I13" s="3"/>
      <c r="J13" s="4"/>
      <c r="K13" s="5"/>
      <c r="L13" s="5"/>
      <c r="M13" s="5"/>
      <c r="N13" s="5"/>
      <c r="O13" s="5"/>
      <c r="P13" s="5"/>
      <c r="Q13" s="5"/>
      <c r="R13" s="4"/>
      <c r="S13" s="3"/>
    </row>
    <row r="14" spans="1:21" s="1" customFormat="1" ht="15" customHeight="1" x14ac:dyDescent="0.35">
      <c r="A14" s="3"/>
      <c r="B14" s="3"/>
      <c r="C14" s="3"/>
      <c r="D14" s="3"/>
      <c r="E14" s="3"/>
      <c r="F14" s="3"/>
      <c r="G14" s="3"/>
      <c r="H14" s="3"/>
      <c r="I14" s="3"/>
      <c r="J14" s="4"/>
      <c r="K14" s="6"/>
      <c r="L14" s="6"/>
      <c r="M14" s="6"/>
      <c r="N14" s="6"/>
      <c r="O14" s="6"/>
      <c r="P14" s="6"/>
      <c r="Q14" s="6"/>
      <c r="R14" s="4"/>
      <c r="S14" s="3"/>
    </row>
    <row r="15" spans="1:21" s="1" customFormat="1" ht="15" customHeight="1" x14ac:dyDescent="0.35">
      <c r="A15" s="3"/>
      <c r="B15" s="126" t="s">
        <v>15</v>
      </c>
      <c r="C15" s="126"/>
      <c r="D15" s="126"/>
      <c r="E15" s="3"/>
      <c r="F15" s="88" t="s">
        <v>16</v>
      </c>
      <c r="G15" s="88"/>
      <c r="H15" s="88"/>
      <c r="I15" s="3"/>
      <c r="J15" s="126" t="s">
        <v>13</v>
      </c>
      <c r="K15" s="126"/>
      <c r="L15" s="126"/>
      <c r="M15" s="126"/>
      <c r="N15" s="126"/>
      <c r="O15" s="126"/>
      <c r="P15" s="126"/>
      <c r="Q15" s="126"/>
      <c r="R15" s="126"/>
      <c r="S15" s="3"/>
    </row>
    <row r="16" spans="1:21" s="1" customFormat="1" ht="15" customHeight="1" x14ac:dyDescent="0.35">
      <c r="A16" s="3"/>
      <c r="B16" s="85"/>
      <c r="C16" s="86"/>
      <c r="D16" s="87"/>
      <c r="E16" s="3"/>
      <c r="F16" s="85"/>
      <c r="G16" s="86"/>
      <c r="H16" s="87"/>
      <c r="I16" s="3"/>
      <c r="J16" s="89"/>
      <c r="K16" s="90"/>
      <c r="L16" s="90"/>
      <c r="M16" s="90"/>
      <c r="N16" s="90"/>
      <c r="O16" s="90"/>
      <c r="P16" s="90"/>
      <c r="Q16" s="90"/>
      <c r="R16" s="91"/>
      <c r="S16" s="3"/>
    </row>
    <row r="17" spans="1:19" s="1" customFormat="1" ht="15" customHeight="1" x14ac:dyDescent="0.35">
      <c r="A17" s="3"/>
      <c r="B17" s="88" t="s">
        <v>17</v>
      </c>
      <c r="C17" s="88"/>
      <c r="D17" s="88"/>
      <c r="E17" s="88"/>
      <c r="F17" s="88"/>
      <c r="G17" s="88"/>
      <c r="H17" s="88"/>
      <c r="I17" s="3"/>
      <c r="J17" s="126" t="s">
        <v>14</v>
      </c>
      <c r="K17" s="126"/>
      <c r="L17" s="126"/>
      <c r="M17" s="126"/>
      <c r="N17" s="126"/>
      <c r="O17" s="126"/>
      <c r="P17" s="126"/>
      <c r="Q17" s="126"/>
      <c r="R17" s="126"/>
      <c r="S17" s="3"/>
    </row>
    <row r="18" spans="1:19" s="1" customFormat="1" ht="15" customHeight="1" x14ac:dyDescent="0.35">
      <c r="A18" s="3"/>
      <c r="B18" s="85"/>
      <c r="C18" s="86"/>
      <c r="D18" s="86"/>
      <c r="E18" s="86"/>
      <c r="F18" s="86"/>
      <c r="G18" s="86"/>
      <c r="H18" s="87"/>
      <c r="I18" s="3"/>
      <c r="J18" s="76"/>
      <c r="K18" s="77"/>
      <c r="L18" s="77"/>
      <c r="M18" s="77"/>
      <c r="N18" s="77"/>
      <c r="O18" s="77"/>
      <c r="P18" s="77"/>
      <c r="Q18" s="77"/>
      <c r="R18" s="78"/>
      <c r="S18" s="3"/>
    </row>
    <row r="19" spans="1:19" s="1" customFormat="1" ht="15" customHeight="1" x14ac:dyDescent="0.35">
      <c r="A19" s="3"/>
      <c r="B19" s="88" t="s">
        <v>18</v>
      </c>
      <c r="C19" s="88"/>
      <c r="D19" s="88"/>
      <c r="E19" s="88"/>
      <c r="F19" s="88"/>
      <c r="G19" s="88"/>
      <c r="H19" s="88"/>
      <c r="I19" s="3"/>
      <c r="J19" s="79"/>
      <c r="K19" s="80"/>
      <c r="L19" s="80"/>
      <c r="M19" s="80"/>
      <c r="N19" s="80"/>
      <c r="O19" s="80"/>
      <c r="P19" s="80"/>
      <c r="Q19" s="80"/>
      <c r="R19" s="81"/>
      <c r="S19" s="3"/>
    </row>
    <row r="20" spans="1:19" s="1" customFormat="1" ht="15" customHeight="1" x14ac:dyDescent="0.35">
      <c r="A20" s="3"/>
      <c r="B20" s="85"/>
      <c r="C20" s="86"/>
      <c r="D20" s="86"/>
      <c r="E20" s="86"/>
      <c r="F20" s="86"/>
      <c r="G20" s="86"/>
      <c r="H20" s="87"/>
      <c r="I20" s="3"/>
      <c r="J20" s="79"/>
      <c r="K20" s="80"/>
      <c r="L20" s="80"/>
      <c r="M20" s="80"/>
      <c r="N20" s="80"/>
      <c r="O20" s="80"/>
      <c r="P20" s="80"/>
      <c r="Q20" s="80"/>
      <c r="R20" s="81"/>
      <c r="S20" s="3"/>
    </row>
    <row r="21" spans="1:19" s="1" customFormat="1" ht="15" customHeight="1" x14ac:dyDescent="0.35">
      <c r="A21" s="3"/>
      <c r="B21" s="88" t="s">
        <v>19</v>
      </c>
      <c r="C21" s="88"/>
      <c r="D21" s="88"/>
      <c r="E21" s="88"/>
      <c r="F21" s="88"/>
      <c r="G21" s="88"/>
      <c r="H21" s="88"/>
      <c r="I21" s="3"/>
      <c r="J21" s="79"/>
      <c r="K21" s="80"/>
      <c r="L21" s="80"/>
      <c r="M21" s="80"/>
      <c r="N21" s="80"/>
      <c r="O21" s="80"/>
      <c r="P21" s="80"/>
      <c r="Q21" s="80"/>
      <c r="R21" s="81"/>
      <c r="S21" s="3"/>
    </row>
    <row r="22" spans="1:19" s="1" customFormat="1" ht="15" customHeight="1" x14ac:dyDescent="0.35">
      <c r="A22" s="3"/>
      <c r="B22" s="85"/>
      <c r="C22" s="86"/>
      <c r="D22" s="86"/>
      <c r="E22" s="86"/>
      <c r="F22" s="86"/>
      <c r="G22" s="86"/>
      <c r="H22" s="87"/>
      <c r="I22" s="3"/>
      <c r="J22" s="82"/>
      <c r="K22" s="83"/>
      <c r="L22" s="83"/>
      <c r="M22" s="83"/>
      <c r="N22" s="83"/>
      <c r="O22" s="83"/>
      <c r="P22" s="83"/>
      <c r="Q22" s="83"/>
      <c r="R22" s="84"/>
      <c r="S22" s="3"/>
    </row>
    <row r="23" spans="1:19" s="1" customFormat="1" ht="15" customHeight="1" x14ac:dyDescent="0.35">
      <c r="A23" s="3"/>
      <c r="B23" s="88" t="s">
        <v>20</v>
      </c>
      <c r="C23" s="88"/>
      <c r="D23" s="88"/>
      <c r="E23" s="88"/>
      <c r="F23" s="88"/>
      <c r="G23" s="88"/>
      <c r="H23" s="88"/>
      <c r="I23" s="3"/>
      <c r="J23" s="126" t="s">
        <v>22</v>
      </c>
      <c r="K23" s="126"/>
      <c r="L23" s="126"/>
      <c r="M23" s="126"/>
      <c r="N23" s="126"/>
      <c r="O23" s="126"/>
      <c r="P23" s="126"/>
      <c r="Q23" s="126"/>
      <c r="R23" s="126"/>
      <c r="S23" s="3"/>
    </row>
    <row r="24" spans="1:19" s="1" customFormat="1" ht="15" customHeight="1" x14ac:dyDescent="0.35">
      <c r="A24" s="3"/>
      <c r="B24" s="85"/>
      <c r="C24" s="86"/>
      <c r="D24" s="86"/>
      <c r="E24" s="86"/>
      <c r="F24" s="86"/>
      <c r="G24" s="86"/>
      <c r="H24" s="87"/>
      <c r="I24" s="3"/>
      <c r="J24" s="89"/>
      <c r="K24" s="90"/>
      <c r="L24" s="90"/>
      <c r="M24" s="90"/>
      <c r="N24" s="90"/>
      <c r="O24" s="90"/>
      <c r="P24" s="90"/>
      <c r="Q24" s="90"/>
      <c r="R24" s="91"/>
      <c r="S24" s="3"/>
    </row>
    <row r="25" spans="1:19" s="1" customFormat="1" ht="15" customHeight="1" x14ac:dyDescent="0.35">
      <c r="A25" s="3"/>
      <c r="B25" s="88" t="s">
        <v>21</v>
      </c>
      <c r="C25" s="88"/>
      <c r="D25" s="88"/>
      <c r="E25" s="88"/>
      <c r="F25" s="88"/>
      <c r="G25" s="88"/>
      <c r="H25" s="88"/>
      <c r="I25" s="3"/>
      <c r="J25" s="126" t="s">
        <v>23</v>
      </c>
      <c r="K25" s="126"/>
      <c r="L25" s="126"/>
      <c r="M25" s="126"/>
      <c r="N25" s="126"/>
      <c r="O25" s="126"/>
      <c r="P25" s="126"/>
      <c r="Q25" s="126"/>
      <c r="R25" s="126"/>
      <c r="S25" s="3"/>
    </row>
    <row r="26" spans="1:19" s="1" customFormat="1" ht="15" customHeight="1" x14ac:dyDescent="0.35">
      <c r="A26" s="3"/>
      <c r="B26" s="76"/>
      <c r="C26" s="77"/>
      <c r="D26" s="77"/>
      <c r="E26" s="77"/>
      <c r="F26" s="77"/>
      <c r="G26" s="77"/>
      <c r="H26" s="78"/>
      <c r="I26" s="3"/>
      <c r="J26" s="89"/>
      <c r="K26" s="90"/>
      <c r="L26" s="90"/>
      <c r="M26" s="90"/>
      <c r="N26" s="90"/>
      <c r="O26" s="90"/>
      <c r="P26" s="90"/>
      <c r="Q26" s="90"/>
      <c r="R26" s="91"/>
      <c r="S26" s="3"/>
    </row>
    <row r="27" spans="1:19" s="1" customFormat="1" ht="15" customHeight="1" x14ac:dyDescent="0.35">
      <c r="A27" s="3"/>
      <c r="B27" s="79"/>
      <c r="C27" s="80"/>
      <c r="D27" s="80"/>
      <c r="E27" s="80"/>
      <c r="F27" s="80"/>
      <c r="G27" s="80"/>
      <c r="H27" s="81"/>
      <c r="I27" s="3"/>
      <c r="J27" s="126" t="s">
        <v>24</v>
      </c>
      <c r="K27" s="126"/>
      <c r="L27" s="126"/>
      <c r="M27" s="126"/>
      <c r="N27" s="126"/>
      <c r="O27" s="126"/>
      <c r="P27" s="126"/>
      <c r="Q27" s="126"/>
      <c r="R27" s="126"/>
      <c r="S27" s="3"/>
    </row>
    <row r="28" spans="1:19" s="1" customFormat="1" ht="15" customHeight="1" x14ac:dyDescent="0.35">
      <c r="A28" s="3"/>
      <c r="B28" s="79"/>
      <c r="C28" s="80"/>
      <c r="D28" s="80"/>
      <c r="E28" s="80"/>
      <c r="F28" s="80"/>
      <c r="G28" s="80"/>
      <c r="H28" s="81"/>
      <c r="I28" s="3"/>
      <c r="J28" s="89"/>
      <c r="K28" s="90"/>
      <c r="L28" s="90"/>
      <c r="M28" s="90"/>
      <c r="N28" s="90"/>
      <c r="O28" s="90"/>
      <c r="P28" s="90"/>
      <c r="Q28" s="90"/>
      <c r="R28" s="91"/>
      <c r="S28" s="3"/>
    </row>
    <row r="29" spans="1:19" s="1" customFormat="1" ht="15" customHeight="1" x14ac:dyDescent="0.35">
      <c r="A29" s="3"/>
      <c r="B29" s="79"/>
      <c r="C29" s="80"/>
      <c r="D29" s="80"/>
      <c r="E29" s="80"/>
      <c r="F29" s="80"/>
      <c r="G29" s="80"/>
      <c r="H29" s="81"/>
      <c r="I29" s="3"/>
      <c r="J29" s="126" t="s">
        <v>25</v>
      </c>
      <c r="K29" s="126"/>
      <c r="L29" s="126"/>
      <c r="M29" s="126"/>
      <c r="N29" s="126"/>
      <c r="O29" s="126"/>
      <c r="P29" s="126"/>
      <c r="Q29" s="126"/>
      <c r="R29" s="126"/>
      <c r="S29" s="3"/>
    </row>
    <row r="30" spans="1:19" s="1" customFormat="1" ht="15" customHeight="1" x14ac:dyDescent="0.35">
      <c r="A30" s="3"/>
      <c r="B30" s="82"/>
      <c r="C30" s="83"/>
      <c r="D30" s="83"/>
      <c r="E30" s="83"/>
      <c r="F30" s="83"/>
      <c r="G30" s="83"/>
      <c r="H30" s="84"/>
      <c r="I30" s="3"/>
      <c r="J30" s="89"/>
      <c r="K30" s="90"/>
      <c r="L30" s="90"/>
      <c r="M30" s="90"/>
      <c r="N30" s="90"/>
      <c r="O30" s="90"/>
      <c r="P30" s="90"/>
      <c r="Q30" s="90"/>
      <c r="R30" s="91"/>
      <c r="S30" s="3"/>
    </row>
    <row r="31" spans="1:19" s="1" customFormat="1" ht="30" customHeight="1" x14ac:dyDescent="0.35">
      <c r="A31" s="3"/>
      <c r="B31" s="125" t="s">
        <v>151</v>
      </c>
      <c r="C31" s="125"/>
      <c r="D31" s="125"/>
      <c r="E31" s="125"/>
      <c r="F31" s="125"/>
      <c r="G31" s="125"/>
      <c r="H31" s="125"/>
      <c r="I31" s="125"/>
      <c r="J31" s="125"/>
      <c r="K31" s="125"/>
      <c r="L31" s="125"/>
      <c r="M31" s="125"/>
      <c r="N31" s="125"/>
      <c r="O31" s="125"/>
      <c r="P31" s="125"/>
      <c r="Q31" s="125"/>
      <c r="R31" s="125"/>
      <c r="S31" s="3"/>
    </row>
    <row r="32" spans="1:19" s="1" customFormat="1" ht="15" customHeight="1" x14ac:dyDescent="0.35">
      <c r="A32" s="20"/>
      <c r="B32" s="30"/>
      <c r="C32" s="30"/>
      <c r="D32" s="30"/>
      <c r="E32" s="30"/>
      <c r="F32" s="30"/>
      <c r="G32" s="30"/>
      <c r="H32" s="30"/>
      <c r="I32" s="30"/>
      <c r="J32" s="30"/>
      <c r="K32" s="30"/>
      <c r="L32" s="30"/>
      <c r="M32" s="30"/>
      <c r="N32" s="30"/>
      <c r="O32" s="30"/>
      <c r="P32" s="30"/>
      <c r="Q32" s="30"/>
      <c r="R32" s="30"/>
      <c r="S32" s="20"/>
    </row>
    <row r="33" spans="1:26" s="1" customFormat="1" ht="15" customHeight="1" x14ac:dyDescent="0.35">
      <c r="A33" s="44"/>
      <c r="B33" s="98" t="s">
        <v>188</v>
      </c>
      <c r="C33" s="98"/>
      <c r="D33" s="98"/>
      <c r="E33" s="98"/>
      <c r="F33" s="98"/>
      <c r="G33" s="98"/>
      <c r="H33" s="98"/>
      <c r="I33" s="98"/>
      <c r="J33" s="98"/>
      <c r="K33" s="98"/>
      <c r="L33" s="98"/>
      <c r="M33" s="98"/>
      <c r="N33" s="98"/>
      <c r="O33" s="98"/>
      <c r="P33" s="98"/>
      <c r="Q33" s="98"/>
      <c r="R33" s="98"/>
      <c r="S33" s="44"/>
    </row>
    <row r="34" spans="1:26" s="1" customFormat="1" ht="15" customHeight="1" x14ac:dyDescent="0.35">
      <c r="A34" s="3"/>
      <c r="B34" s="14"/>
      <c r="C34" s="14"/>
      <c r="D34" s="14"/>
      <c r="E34" s="14"/>
      <c r="F34" s="14"/>
      <c r="G34" s="14"/>
      <c r="H34" s="14"/>
      <c r="I34" s="3"/>
      <c r="J34" s="8"/>
      <c r="K34" s="8"/>
      <c r="L34" s="8"/>
      <c r="M34" s="8"/>
      <c r="N34" s="8"/>
      <c r="O34" s="8"/>
      <c r="P34" s="8"/>
      <c r="Q34" s="8"/>
      <c r="R34" s="8"/>
      <c r="S34" s="3"/>
    </row>
    <row r="35" spans="1:26" s="1" customFormat="1" ht="15" customHeight="1" x14ac:dyDescent="0.35">
      <c r="A35" s="3"/>
      <c r="B35" s="157" t="s">
        <v>137</v>
      </c>
      <c r="C35" s="157"/>
      <c r="D35" s="157"/>
      <c r="E35" s="157"/>
      <c r="F35" s="157"/>
      <c r="G35" s="157"/>
      <c r="H35" s="157"/>
      <c r="I35" s="157"/>
      <c r="J35" s="54"/>
      <c r="K35" s="54"/>
      <c r="L35" s="54"/>
      <c r="M35" s="54"/>
      <c r="N35" s="54"/>
      <c r="O35" s="54"/>
      <c r="P35" s="54"/>
      <c r="Q35" s="54"/>
      <c r="R35" s="54"/>
      <c r="S35" s="3"/>
    </row>
    <row r="36" spans="1:26" s="2" customFormat="1" ht="15" customHeight="1" x14ac:dyDescent="0.35">
      <c r="A36" s="9"/>
      <c r="B36" s="62" t="s">
        <v>12</v>
      </c>
      <c r="C36" s="62"/>
      <c r="D36" s="62"/>
      <c r="E36" s="62"/>
      <c r="F36" s="62"/>
      <c r="G36" s="62"/>
      <c r="H36" s="62"/>
      <c r="I36" s="62"/>
      <c r="J36" s="10" t="s">
        <v>11</v>
      </c>
      <c r="K36" s="11" t="s">
        <v>4</v>
      </c>
      <c r="L36" s="11" t="s">
        <v>5</v>
      </c>
      <c r="M36" s="11" t="s">
        <v>6</v>
      </c>
      <c r="N36" s="11" t="s">
        <v>7</v>
      </c>
      <c r="O36" s="11" t="s">
        <v>8</v>
      </c>
      <c r="P36" s="11" t="s">
        <v>9</v>
      </c>
      <c r="Q36" s="11" t="s">
        <v>10</v>
      </c>
      <c r="R36" s="10" t="s">
        <v>2</v>
      </c>
      <c r="S36" s="9"/>
    </row>
    <row r="37" spans="1:26" s="1" customFormat="1" ht="30" customHeight="1" x14ac:dyDescent="0.35">
      <c r="A37" s="3"/>
      <c r="B37" s="103" t="s">
        <v>84</v>
      </c>
      <c r="C37" s="104"/>
      <c r="D37" s="104"/>
      <c r="E37" s="104"/>
      <c r="F37" s="104"/>
      <c r="G37" s="104"/>
      <c r="H37" s="104"/>
      <c r="I37" s="104"/>
      <c r="J37" s="12">
        <v>4</v>
      </c>
      <c r="K37" s="39"/>
      <c r="L37" s="39"/>
      <c r="M37" s="39"/>
      <c r="N37" s="39"/>
      <c r="O37" s="39"/>
      <c r="P37" s="39"/>
      <c r="Q37" s="39"/>
      <c r="R37" s="12">
        <f>SUM(K37:Q37)*J37</f>
        <v>0</v>
      </c>
      <c r="S37" s="3"/>
    </row>
    <row r="38" spans="1:26" s="1" customFormat="1" ht="45" customHeight="1" x14ac:dyDescent="0.35">
      <c r="A38" s="20"/>
      <c r="B38" s="95" t="s">
        <v>179</v>
      </c>
      <c r="C38" s="96"/>
      <c r="D38" s="96"/>
      <c r="E38" s="96"/>
      <c r="F38" s="96"/>
      <c r="G38" s="96"/>
      <c r="H38" s="96"/>
      <c r="I38" s="96"/>
      <c r="J38" s="12">
        <v>2.7</v>
      </c>
      <c r="K38" s="39"/>
      <c r="L38" s="39"/>
      <c r="M38" s="39"/>
      <c r="N38" s="39"/>
      <c r="O38" s="39"/>
      <c r="P38" s="39"/>
      <c r="Q38" s="39"/>
      <c r="R38" s="12">
        <f>SUM(K38:Q38)*J38</f>
        <v>0</v>
      </c>
      <c r="S38" s="20"/>
    </row>
    <row r="39" spans="1:26" s="1" customFormat="1" ht="15" customHeight="1" x14ac:dyDescent="0.35">
      <c r="A39" s="3"/>
      <c r="B39" s="105"/>
      <c r="C39" s="105"/>
      <c r="D39" s="105"/>
      <c r="E39" s="105"/>
      <c r="F39" s="105"/>
      <c r="G39" s="105"/>
      <c r="H39" s="105"/>
      <c r="I39" s="105"/>
      <c r="J39" s="4"/>
      <c r="K39" s="5"/>
      <c r="L39" s="5"/>
      <c r="M39" s="5"/>
      <c r="N39" s="5"/>
      <c r="O39" s="5"/>
      <c r="P39" s="5"/>
      <c r="Q39" s="5"/>
      <c r="R39" s="4"/>
      <c r="S39" s="3"/>
    </row>
    <row r="40" spans="1:26" s="1" customFormat="1" ht="15" customHeight="1" x14ac:dyDescent="0.35">
      <c r="A40" s="3"/>
      <c r="B40" s="92" t="s">
        <v>26</v>
      </c>
      <c r="C40" s="92"/>
      <c r="D40" s="92"/>
      <c r="E40" s="92"/>
      <c r="F40" s="92"/>
      <c r="G40" s="92"/>
      <c r="H40" s="92"/>
      <c r="I40" s="92"/>
      <c r="J40" s="4"/>
      <c r="K40" s="5"/>
      <c r="L40" s="5"/>
      <c r="M40" s="5"/>
      <c r="N40" s="5"/>
      <c r="O40" s="5"/>
      <c r="P40" s="5"/>
      <c r="Q40" s="5"/>
      <c r="R40" s="4"/>
      <c r="S40" s="3"/>
    </row>
    <row r="41" spans="1:26" s="1" customFormat="1" ht="15" customHeight="1" x14ac:dyDescent="0.35">
      <c r="A41" s="3"/>
      <c r="B41" s="62" t="s">
        <v>12</v>
      </c>
      <c r="C41" s="62"/>
      <c r="D41" s="62"/>
      <c r="E41" s="62"/>
      <c r="F41" s="62"/>
      <c r="G41" s="62"/>
      <c r="H41" s="62"/>
      <c r="I41" s="62"/>
      <c r="J41" s="10" t="s">
        <v>11</v>
      </c>
      <c r="K41" s="11" t="s">
        <v>4</v>
      </c>
      <c r="L41" s="11" t="s">
        <v>5</v>
      </c>
      <c r="M41" s="11" t="s">
        <v>6</v>
      </c>
      <c r="N41" s="11" t="s">
        <v>7</v>
      </c>
      <c r="O41" s="11" t="s">
        <v>8</v>
      </c>
      <c r="P41" s="11" t="s">
        <v>9</v>
      </c>
      <c r="Q41" s="11" t="s">
        <v>10</v>
      </c>
      <c r="R41" s="10" t="s">
        <v>2</v>
      </c>
      <c r="S41" s="3"/>
    </row>
    <row r="42" spans="1:26" s="1" customFormat="1" ht="15" customHeight="1" x14ac:dyDescent="0.35">
      <c r="A42" s="3"/>
      <c r="B42" s="104" t="s">
        <v>27</v>
      </c>
      <c r="C42" s="104"/>
      <c r="D42" s="104"/>
      <c r="E42" s="104"/>
      <c r="F42" s="104"/>
      <c r="G42" s="104"/>
      <c r="H42" s="104"/>
      <c r="I42" s="104"/>
      <c r="J42" s="12">
        <v>27.5</v>
      </c>
      <c r="K42" s="39"/>
      <c r="L42" s="39"/>
      <c r="M42" s="39"/>
      <c r="N42" s="39"/>
      <c r="O42" s="39"/>
      <c r="P42" s="39"/>
      <c r="Q42" s="39"/>
      <c r="R42" s="12">
        <f>SUM(K42:Q42)*J42</f>
        <v>0</v>
      </c>
      <c r="S42" s="3"/>
    </row>
    <row r="43" spans="1:26" s="1" customFormat="1" ht="15" customHeight="1" x14ac:dyDescent="0.35">
      <c r="A43" s="3"/>
      <c r="B43" s="104" t="s">
        <v>28</v>
      </c>
      <c r="C43" s="104"/>
      <c r="D43" s="104"/>
      <c r="E43" s="104"/>
      <c r="F43" s="104"/>
      <c r="G43" s="104"/>
      <c r="H43" s="104"/>
      <c r="I43" s="104"/>
      <c r="J43" s="12">
        <v>12.5</v>
      </c>
      <c r="K43" s="39"/>
      <c r="L43" s="39"/>
      <c r="M43" s="39"/>
      <c r="N43" s="39"/>
      <c r="O43" s="39"/>
      <c r="P43" s="39"/>
      <c r="Q43" s="39"/>
      <c r="R43" s="12">
        <f>SUM(K43:Q43)*J43</f>
        <v>0</v>
      </c>
      <c r="S43" s="3"/>
    </row>
    <row r="44" spans="1:26" s="1" customFormat="1" ht="15" customHeight="1" x14ac:dyDescent="0.35">
      <c r="A44" s="3"/>
      <c r="B44" s="105"/>
      <c r="C44" s="105"/>
      <c r="D44" s="105"/>
      <c r="E44" s="105"/>
      <c r="F44" s="105"/>
      <c r="G44" s="105"/>
      <c r="H44" s="105"/>
      <c r="I44" s="105"/>
      <c r="J44" s="4"/>
      <c r="K44" s="5"/>
      <c r="L44" s="5"/>
      <c r="M44" s="5"/>
      <c r="N44" s="5"/>
      <c r="O44" s="5"/>
      <c r="P44" s="5"/>
      <c r="Q44" s="5"/>
      <c r="R44" s="4"/>
      <c r="S44" s="3"/>
    </row>
    <row r="45" spans="1:26" s="1" customFormat="1" ht="15" customHeight="1" x14ac:dyDescent="0.35">
      <c r="A45" s="3"/>
      <c r="B45" s="92" t="s">
        <v>29</v>
      </c>
      <c r="C45" s="92"/>
      <c r="D45" s="92"/>
      <c r="E45" s="92"/>
      <c r="F45" s="92"/>
      <c r="G45" s="92"/>
      <c r="H45" s="92"/>
      <c r="I45" s="92"/>
      <c r="J45" s="4"/>
      <c r="K45" s="5"/>
      <c r="L45" s="5"/>
      <c r="M45" s="5"/>
      <c r="N45" s="5"/>
      <c r="O45" s="5"/>
      <c r="P45" s="5"/>
      <c r="Q45" s="5"/>
      <c r="R45" s="4"/>
      <c r="S45" s="3"/>
    </row>
    <row r="46" spans="1:26" s="1" customFormat="1" ht="15" customHeight="1" x14ac:dyDescent="0.35">
      <c r="A46" s="3"/>
      <c r="B46" s="62" t="s">
        <v>12</v>
      </c>
      <c r="C46" s="62"/>
      <c r="D46" s="62"/>
      <c r="E46" s="62"/>
      <c r="F46" s="62"/>
      <c r="G46" s="62"/>
      <c r="H46" s="62"/>
      <c r="I46" s="62"/>
      <c r="J46" s="10" t="s">
        <v>11</v>
      </c>
      <c r="K46" s="11" t="s">
        <v>4</v>
      </c>
      <c r="L46" s="11" t="s">
        <v>5</v>
      </c>
      <c r="M46" s="11" t="s">
        <v>6</v>
      </c>
      <c r="N46" s="11" t="s">
        <v>7</v>
      </c>
      <c r="O46" s="11" t="s">
        <v>8</v>
      </c>
      <c r="P46" s="11" t="s">
        <v>9</v>
      </c>
      <c r="Q46" s="11" t="s">
        <v>10</v>
      </c>
      <c r="R46" s="10" t="s">
        <v>2</v>
      </c>
      <c r="S46" s="3"/>
    </row>
    <row r="47" spans="1:26" s="1" customFormat="1" ht="45" customHeight="1" x14ac:dyDescent="0.35">
      <c r="A47" s="3"/>
      <c r="B47" s="103" t="s">
        <v>87</v>
      </c>
      <c r="C47" s="104"/>
      <c r="D47" s="104"/>
      <c r="E47" s="104"/>
      <c r="F47" s="104"/>
      <c r="G47" s="104"/>
      <c r="H47" s="104"/>
      <c r="I47" s="104"/>
      <c r="J47" s="12">
        <v>38</v>
      </c>
      <c r="K47" s="39"/>
      <c r="L47" s="39"/>
      <c r="M47" s="39"/>
      <c r="N47" s="39"/>
      <c r="O47" s="39"/>
      <c r="P47" s="39"/>
      <c r="Q47" s="39"/>
      <c r="R47" s="12">
        <f t="shared" ref="R47:R49" si="0">SUM(K47:Q47)*J47</f>
        <v>0</v>
      </c>
      <c r="S47" s="3"/>
      <c r="Z47" s="21"/>
    </row>
    <row r="48" spans="1:26" s="1" customFormat="1" ht="30" customHeight="1" x14ac:dyDescent="0.35">
      <c r="A48" s="3"/>
      <c r="B48" s="103" t="s">
        <v>180</v>
      </c>
      <c r="C48" s="104"/>
      <c r="D48" s="104"/>
      <c r="E48" s="104"/>
      <c r="F48" s="104"/>
      <c r="G48" s="104"/>
      <c r="H48" s="104"/>
      <c r="I48" s="104"/>
      <c r="J48" s="12">
        <v>88.5</v>
      </c>
      <c r="K48" s="39"/>
      <c r="L48" s="39"/>
      <c r="M48" s="39"/>
      <c r="N48" s="39"/>
      <c r="O48" s="39"/>
      <c r="P48" s="39"/>
      <c r="Q48" s="39"/>
      <c r="R48" s="12">
        <f t="shared" si="0"/>
        <v>0</v>
      </c>
      <c r="S48" s="3"/>
    </row>
    <row r="49" spans="1:20" s="1" customFormat="1" ht="30" customHeight="1" x14ac:dyDescent="0.35">
      <c r="A49" s="3"/>
      <c r="B49" s="103" t="s">
        <v>122</v>
      </c>
      <c r="C49" s="104"/>
      <c r="D49" s="104"/>
      <c r="E49" s="104"/>
      <c r="F49" s="104"/>
      <c r="G49" s="104"/>
      <c r="H49" s="104"/>
      <c r="I49" s="104"/>
      <c r="J49" s="12">
        <v>10.5</v>
      </c>
      <c r="K49" s="39"/>
      <c r="L49" s="39"/>
      <c r="M49" s="39"/>
      <c r="N49" s="39"/>
      <c r="O49" s="39"/>
      <c r="P49" s="39"/>
      <c r="Q49" s="39"/>
      <c r="R49" s="12">
        <f t="shared" si="0"/>
        <v>0</v>
      </c>
      <c r="S49" s="3"/>
    </row>
    <row r="50" spans="1:20" s="1" customFormat="1" ht="15" customHeight="1" x14ac:dyDescent="0.35">
      <c r="A50" s="3"/>
      <c r="B50" s="8"/>
      <c r="C50" s="8"/>
      <c r="D50" s="8"/>
      <c r="E50" s="8"/>
      <c r="F50" s="8"/>
      <c r="G50" s="8"/>
      <c r="H50" s="8"/>
      <c r="I50" s="8"/>
      <c r="J50" s="4"/>
      <c r="K50" s="6"/>
      <c r="L50" s="6"/>
      <c r="M50" s="6"/>
      <c r="N50" s="6"/>
      <c r="O50" s="6"/>
      <c r="P50" s="6"/>
      <c r="Q50" s="6"/>
      <c r="R50" s="4"/>
      <c r="S50" s="3"/>
    </row>
    <row r="51" spans="1:20" s="1" customFormat="1" ht="15" customHeight="1" x14ac:dyDescent="0.35">
      <c r="A51" s="20"/>
      <c r="B51" s="34"/>
      <c r="C51" s="34"/>
      <c r="D51" s="34"/>
      <c r="E51" s="34"/>
      <c r="F51" s="34"/>
      <c r="G51" s="34"/>
      <c r="H51" s="34"/>
      <c r="I51" s="34"/>
      <c r="J51" s="35"/>
      <c r="K51" s="33"/>
      <c r="L51" s="33"/>
      <c r="M51" s="33"/>
      <c r="N51" s="33"/>
      <c r="O51" s="33"/>
      <c r="P51" s="33"/>
      <c r="Q51" s="33"/>
      <c r="R51" s="35"/>
      <c r="S51" s="20"/>
    </row>
    <row r="52" spans="1:20" s="1" customFormat="1" ht="15" customHeight="1" x14ac:dyDescent="0.35">
      <c r="A52" s="20"/>
      <c r="B52" s="34"/>
      <c r="C52" s="34"/>
      <c r="D52" s="34"/>
      <c r="E52" s="34"/>
      <c r="F52" s="34"/>
      <c r="G52" s="34"/>
      <c r="H52" s="34"/>
      <c r="I52" s="34"/>
      <c r="J52" s="35"/>
      <c r="K52" s="33"/>
      <c r="L52" s="33"/>
      <c r="M52" s="33"/>
      <c r="N52" s="33"/>
      <c r="O52" s="33"/>
      <c r="P52" s="33"/>
      <c r="Q52" s="33"/>
      <c r="R52" s="35"/>
      <c r="S52" s="20"/>
    </row>
    <row r="53" spans="1:20" s="1" customFormat="1" ht="15" customHeight="1" x14ac:dyDescent="0.35">
      <c r="A53" s="20"/>
      <c r="B53" s="34"/>
      <c r="C53" s="34"/>
      <c r="D53" s="34"/>
      <c r="E53" s="34"/>
      <c r="F53" s="34"/>
      <c r="G53" s="34"/>
      <c r="H53" s="34"/>
      <c r="I53" s="34"/>
      <c r="J53" s="35"/>
      <c r="K53" s="33"/>
      <c r="L53" s="33"/>
      <c r="M53" s="33"/>
      <c r="N53" s="33"/>
      <c r="O53" s="33"/>
      <c r="P53" s="33"/>
      <c r="Q53" s="33"/>
      <c r="R53" s="35"/>
      <c r="S53" s="20"/>
    </row>
    <row r="54" spans="1:20" s="1" customFormat="1" ht="15" customHeight="1" x14ac:dyDescent="0.35">
      <c r="A54" s="20"/>
      <c r="B54" s="42"/>
      <c r="C54" s="42"/>
      <c r="D54" s="42"/>
      <c r="E54" s="42"/>
      <c r="F54" s="42"/>
      <c r="G54" s="42"/>
      <c r="H54" s="42"/>
      <c r="I54" s="42"/>
      <c r="J54" s="43"/>
      <c r="K54" s="41"/>
      <c r="L54" s="41"/>
      <c r="M54" s="41"/>
      <c r="N54" s="41"/>
      <c r="O54" s="41"/>
      <c r="P54" s="41"/>
      <c r="Q54" s="41"/>
      <c r="R54" s="43"/>
      <c r="S54" s="20"/>
    </row>
    <row r="55" spans="1:20" s="1" customFormat="1" ht="15" customHeight="1" x14ac:dyDescent="0.35">
      <c r="A55" s="20"/>
      <c r="B55" s="42"/>
      <c r="C55" s="42"/>
      <c r="D55" s="42"/>
      <c r="E55" s="42"/>
      <c r="F55" s="42"/>
      <c r="G55" s="42"/>
      <c r="H55" s="42"/>
      <c r="I55" s="42"/>
      <c r="J55" s="43"/>
      <c r="K55" s="41"/>
      <c r="L55" s="41"/>
      <c r="M55" s="41"/>
      <c r="N55" s="41"/>
      <c r="O55" s="41"/>
      <c r="P55" s="41"/>
      <c r="Q55" s="41"/>
      <c r="R55" s="43"/>
      <c r="S55" s="20"/>
    </row>
    <row r="56" spans="1:20" s="1" customFormat="1" ht="15" customHeight="1" x14ac:dyDescent="0.35">
      <c r="A56" s="20"/>
      <c r="B56" s="42"/>
      <c r="C56" s="42"/>
      <c r="D56" s="42"/>
      <c r="E56" s="42"/>
      <c r="F56" s="42"/>
      <c r="G56" s="42"/>
      <c r="H56" s="42"/>
      <c r="I56" s="42"/>
      <c r="J56" s="43"/>
      <c r="K56" s="41"/>
      <c r="L56" s="41"/>
      <c r="M56" s="41"/>
      <c r="N56" s="41"/>
      <c r="O56" s="41"/>
      <c r="P56" s="41"/>
      <c r="Q56" s="41"/>
      <c r="R56" s="43"/>
      <c r="S56" s="20"/>
    </row>
    <row r="57" spans="1:20" s="1" customFormat="1" ht="15" customHeight="1" x14ac:dyDescent="0.35">
      <c r="A57" s="44"/>
      <c r="B57" s="47"/>
      <c r="C57" s="47"/>
      <c r="D57" s="47"/>
      <c r="E57" s="47"/>
      <c r="F57" s="47"/>
      <c r="G57" s="47"/>
      <c r="H57" s="47"/>
      <c r="I57" s="47"/>
      <c r="J57" s="43"/>
      <c r="K57" s="45"/>
      <c r="L57" s="45"/>
      <c r="M57" s="45"/>
      <c r="N57" s="45"/>
      <c r="O57" s="45"/>
      <c r="P57" s="45"/>
      <c r="Q57" s="45"/>
      <c r="R57" s="43"/>
      <c r="S57" s="44"/>
    </row>
    <row r="58" spans="1:20" s="1" customFormat="1" ht="15" customHeight="1" x14ac:dyDescent="0.35">
      <c r="A58" s="20"/>
      <c r="B58" s="34"/>
      <c r="C58" s="34"/>
      <c r="D58" s="34"/>
      <c r="E58" s="34"/>
      <c r="F58" s="34"/>
      <c r="G58" s="34"/>
      <c r="H58" s="34"/>
      <c r="I58" s="34"/>
      <c r="J58" s="35"/>
      <c r="K58" s="33"/>
      <c r="L58" s="33"/>
      <c r="M58" s="33"/>
      <c r="N58" s="33"/>
      <c r="O58" s="33"/>
      <c r="P58" s="33"/>
      <c r="Q58" s="33"/>
      <c r="R58" s="35"/>
      <c r="S58" s="20"/>
    </row>
    <row r="59" spans="1:20" s="1" customFormat="1" ht="15" customHeight="1" x14ac:dyDescent="0.35">
      <c r="A59" s="20"/>
      <c r="B59" s="34"/>
      <c r="C59" s="34"/>
      <c r="D59" s="34"/>
      <c r="E59" s="34"/>
      <c r="F59" s="34"/>
      <c r="G59" s="34"/>
      <c r="H59" s="34"/>
      <c r="I59" s="34"/>
      <c r="J59" s="35"/>
      <c r="K59" s="33"/>
      <c r="L59" s="33"/>
      <c r="M59" s="33"/>
      <c r="N59" s="33"/>
      <c r="O59" s="33"/>
      <c r="P59" s="33"/>
      <c r="Q59" s="33"/>
      <c r="R59" s="35"/>
      <c r="S59" s="20"/>
    </row>
    <row r="60" spans="1:20" s="1" customFormat="1" ht="15" customHeight="1" x14ac:dyDescent="0.35">
      <c r="A60" s="20"/>
      <c r="B60" s="34"/>
      <c r="C60" s="34"/>
      <c r="D60" s="34"/>
      <c r="E60" s="34"/>
      <c r="F60" s="34"/>
      <c r="G60" s="34"/>
      <c r="H60" s="34"/>
      <c r="I60" s="34"/>
      <c r="J60" s="35"/>
      <c r="K60" s="33"/>
      <c r="L60" s="33"/>
      <c r="M60" s="33"/>
      <c r="N60" s="33"/>
      <c r="O60" s="33"/>
      <c r="P60" s="33"/>
      <c r="Q60" s="33"/>
      <c r="R60" s="35"/>
      <c r="S60" s="20"/>
    </row>
    <row r="61" spans="1:20" s="1" customFormat="1" ht="15" customHeight="1" x14ac:dyDescent="0.35">
      <c r="A61" s="3"/>
      <c r="B61" s="92" t="s">
        <v>30</v>
      </c>
      <c r="C61" s="92"/>
      <c r="D61" s="92"/>
      <c r="E61" s="92"/>
      <c r="F61" s="92"/>
      <c r="G61" s="92"/>
      <c r="H61" s="92"/>
      <c r="I61" s="92"/>
      <c r="J61" s="4"/>
      <c r="K61" s="5"/>
      <c r="L61" s="5"/>
      <c r="M61" s="5"/>
      <c r="N61" s="5"/>
      <c r="O61" s="5"/>
      <c r="P61" s="5"/>
      <c r="Q61" s="5"/>
      <c r="R61" s="4"/>
      <c r="S61" s="3"/>
    </row>
    <row r="62" spans="1:20" s="1" customFormat="1" ht="15" customHeight="1" x14ac:dyDescent="0.35">
      <c r="A62" s="3"/>
      <c r="B62" s="62" t="s">
        <v>12</v>
      </c>
      <c r="C62" s="62"/>
      <c r="D62" s="62"/>
      <c r="E62" s="62"/>
      <c r="F62" s="62"/>
      <c r="G62" s="62"/>
      <c r="H62" s="62"/>
      <c r="I62" s="62"/>
      <c r="J62" s="10" t="s">
        <v>11</v>
      </c>
      <c r="K62" s="11" t="s">
        <v>4</v>
      </c>
      <c r="L62" s="11" t="s">
        <v>5</v>
      </c>
      <c r="M62" s="11" t="s">
        <v>6</v>
      </c>
      <c r="N62" s="11" t="s">
        <v>7</v>
      </c>
      <c r="O62" s="11" t="s">
        <v>8</v>
      </c>
      <c r="P62" s="11" t="s">
        <v>9</v>
      </c>
      <c r="Q62" s="11" t="s">
        <v>10</v>
      </c>
      <c r="R62" s="10" t="s">
        <v>2</v>
      </c>
      <c r="S62" s="3"/>
    </row>
    <row r="63" spans="1:20" s="1" customFormat="1" ht="15" customHeight="1" x14ac:dyDescent="0.35">
      <c r="A63" s="3"/>
      <c r="B63" s="104" t="s">
        <v>31</v>
      </c>
      <c r="C63" s="104"/>
      <c r="D63" s="104"/>
      <c r="E63" s="104"/>
      <c r="F63" s="104"/>
      <c r="G63" s="104"/>
      <c r="H63" s="104"/>
      <c r="I63" s="104"/>
      <c r="J63" s="12">
        <v>1.6</v>
      </c>
      <c r="K63" s="39"/>
      <c r="L63" s="39"/>
      <c r="M63" s="39"/>
      <c r="N63" s="39"/>
      <c r="O63" s="39"/>
      <c r="P63" s="39"/>
      <c r="Q63" s="39"/>
      <c r="R63" s="12">
        <f t="shared" ref="R63:R68" si="1">SUM(K63:Q63)*J63</f>
        <v>0</v>
      </c>
      <c r="S63" s="3"/>
    </row>
    <row r="64" spans="1:20" s="1" customFormat="1" ht="15" customHeight="1" x14ac:dyDescent="0.35">
      <c r="A64" s="3"/>
      <c r="B64" s="104" t="s">
        <v>85</v>
      </c>
      <c r="C64" s="104"/>
      <c r="D64" s="104"/>
      <c r="E64" s="104"/>
      <c r="F64" s="104"/>
      <c r="G64" s="104"/>
      <c r="H64" s="104"/>
      <c r="I64" s="104"/>
      <c r="J64" s="12">
        <v>3.5</v>
      </c>
      <c r="K64" s="39"/>
      <c r="L64" s="39"/>
      <c r="M64" s="39"/>
      <c r="N64" s="39"/>
      <c r="O64" s="39"/>
      <c r="P64" s="39"/>
      <c r="Q64" s="39"/>
      <c r="R64" s="12">
        <f t="shared" si="1"/>
        <v>0</v>
      </c>
      <c r="S64" s="3"/>
      <c r="T64" s="21"/>
    </row>
    <row r="65" spans="1:19" s="1" customFormat="1" ht="15" customHeight="1" x14ac:dyDescent="0.35">
      <c r="A65" s="3"/>
      <c r="B65" s="104" t="s">
        <v>203</v>
      </c>
      <c r="C65" s="104"/>
      <c r="D65" s="104"/>
      <c r="E65" s="104"/>
      <c r="F65" s="104"/>
      <c r="G65" s="104"/>
      <c r="H65" s="104"/>
      <c r="I65" s="104"/>
      <c r="J65" s="13">
        <f>CEILING((3.36*30)/1.2,0.05)</f>
        <v>84</v>
      </c>
      <c r="K65" s="39"/>
      <c r="L65" s="39"/>
      <c r="M65" s="39"/>
      <c r="N65" s="39"/>
      <c r="O65" s="39"/>
      <c r="P65" s="39"/>
      <c r="Q65" s="39"/>
      <c r="R65" s="12">
        <f t="shared" si="1"/>
        <v>0</v>
      </c>
      <c r="S65" s="3"/>
    </row>
    <row r="66" spans="1:19" s="1" customFormat="1" ht="15" customHeight="1" x14ac:dyDescent="0.35">
      <c r="A66" s="3"/>
      <c r="B66" s="104" t="s">
        <v>86</v>
      </c>
      <c r="C66" s="104"/>
      <c r="D66" s="104"/>
      <c r="E66" s="104"/>
      <c r="F66" s="104"/>
      <c r="G66" s="104"/>
      <c r="H66" s="104"/>
      <c r="I66" s="104"/>
      <c r="J66" s="12">
        <v>3.7</v>
      </c>
      <c r="K66" s="39"/>
      <c r="L66" s="39"/>
      <c r="M66" s="39"/>
      <c r="N66" s="39"/>
      <c r="O66" s="39"/>
      <c r="P66" s="39"/>
      <c r="Q66" s="39"/>
      <c r="R66" s="12">
        <f t="shared" si="1"/>
        <v>0</v>
      </c>
      <c r="S66" s="3"/>
    </row>
    <row r="67" spans="1:19" s="1" customFormat="1" ht="45" customHeight="1" x14ac:dyDescent="0.35">
      <c r="A67" s="3"/>
      <c r="B67" s="103" t="s">
        <v>82</v>
      </c>
      <c r="C67" s="104"/>
      <c r="D67" s="104"/>
      <c r="E67" s="104"/>
      <c r="F67" s="104"/>
      <c r="G67" s="104"/>
      <c r="H67" s="104"/>
      <c r="I67" s="104"/>
      <c r="J67" s="12">
        <v>47.7</v>
      </c>
      <c r="K67" s="39"/>
      <c r="L67" s="39"/>
      <c r="M67" s="39"/>
      <c r="N67" s="39"/>
      <c r="O67" s="39"/>
      <c r="P67" s="39"/>
      <c r="Q67" s="39"/>
      <c r="R67" s="12">
        <f t="shared" si="1"/>
        <v>0</v>
      </c>
      <c r="S67" s="3"/>
    </row>
    <row r="68" spans="1:19" s="1" customFormat="1" ht="45" customHeight="1" x14ac:dyDescent="0.35">
      <c r="A68" s="3"/>
      <c r="B68" s="103" t="s">
        <v>189</v>
      </c>
      <c r="C68" s="104"/>
      <c r="D68" s="104"/>
      <c r="E68" s="104"/>
      <c r="F68" s="104"/>
      <c r="G68" s="104"/>
      <c r="H68" s="104"/>
      <c r="I68" s="104"/>
      <c r="J68" s="12">
        <v>1.25</v>
      </c>
      <c r="K68" s="39"/>
      <c r="L68" s="39"/>
      <c r="M68" s="39"/>
      <c r="N68" s="39"/>
      <c r="O68" s="39"/>
      <c r="P68" s="39"/>
      <c r="Q68" s="39"/>
      <c r="R68" s="12">
        <f t="shared" si="1"/>
        <v>0</v>
      </c>
      <c r="S68" s="3"/>
    </row>
    <row r="69" spans="1:19" s="1" customFormat="1" ht="15" customHeight="1" x14ac:dyDescent="0.35">
      <c r="A69" s="3"/>
      <c r="B69" s="105"/>
      <c r="C69" s="105"/>
      <c r="D69" s="105"/>
      <c r="E69" s="105"/>
      <c r="F69" s="105"/>
      <c r="G69" s="105"/>
      <c r="H69" s="105"/>
      <c r="I69" s="105"/>
      <c r="J69" s="4"/>
      <c r="K69" s="5"/>
      <c r="L69" s="5"/>
      <c r="M69" s="5"/>
      <c r="N69" s="5"/>
      <c r="O69" s="5"/>
      <c r="P69" s="5"/>
      <c r="Q69" s="5"/>
      <c r="R69" s="4"/>
      <c r="S69" s="3"/>
    </row>
    <row r="70" spans="1:19" s="1" customFormat="1" ht="15" customHeight="1" x14ac:dyDescent="0.35">
      <c r="A70" s="3"/>
      <c r="B70" s="92" t="s">
        <v>48</v>
      </c>
      <c r="C70" s="92"/>
      <c r="D70" s="92"/>
      <c r="E70" s="92"/>
      <c r="F70" s="92"/>
      <c r="G70" s="92"/>
      <c r="H70" s="92"/>
      <c r="I70" s="92"/>
      <c r="J70" s="4"/>
      <c r="K70" s="6"/>
      <c r="L70" s="6"/>
      <c r="M70" s="6"/>
      <c r="N70" s="6"/>
      <c r="O70" s="6"/>
      <c r="P70" s="6"/>
      <c r="Q70" s="6"/>
      <c r="R70" s="4"/>
      <c r="S70" s="3"/>
    </row>
    <row r="71" spans="1:19" s="1" customFormat="1" ht="15" customHeight="1" x14ac:dyDescent="0.35">
      <c r="A71" s="3"/>
      <c r="B71" s="62" t="s">
        <v>12</v>
      </c>
      <c r="C71" s="62"/>
      <c r="D71" s="62"/>
      <c r="E71" s="62"/>
      <c r="F71" s="62"/>
      <c r="G71" s="62"/>
      <c r="H71" s="62"/>
      <c r="I71" s="62"/>
      <c r="J71" s="10" t="s">
        <v>11</v>
      </c>
      <c r="K71" s="11" t="s">
        <v>4</v>
      </c>
      <c r="L71" s="11" t="s">
        <v>5</v>
      </c>
      <c r="M71" s="11" t="s">
        <v>6</v>
      </c>
      <c r="N71" s="11" t="s">
        <v>7</v>
      </c>
      <c r="O71" s="11" t="s">
        <v>8</v>
      </c>
      <c r="P71" s="11" t="s">
        <v>9</v>
      </c>
      <c r="Q71" s="11" t="s">
        <v>10</v>
      </c>
      <c r="R71" s="10" t="s">
        <v>2</v>
      </c>
      <c r="S71" s="3"/>
    </row>
    <row r="72" spans="1:19" s="1" customFormat="1" ht="15" customHeight="1" x14ac:dyDescent="0.35">
      <c r="A72" s="3"/>
      <c r="B72" s="96" t="s">
        <v>201</v>
      </c>
      <c r="C72" s="96"/>
      <c r="D72" s="96"/>
      <c r="E72" s="96"/>
      <c r="F72" s="96"/>
      <c r="G72" s="96"/>
      <c r="H72" s="96"/>
      <c r="I72" s="96"/>
      <c r="J72" s="13">
        <v>3.75</v>
      </c>
      <c r="K72" s="39"/>
      <c r="L72" s="39"/>
      <c r="M72" s="39"/>
      <c r="N72" s="39"/>
      <c r="O72" s="39"/>
      <c r="P72" s="39"/>
      <c r="Q72" s="39"/>
      <c r="R72" s="12">
        <f>SUM(K72:Q72)*J72</f>
        <v>0</v>
      </c>
      <c r="S72" s="3"/>
    </row>
    <row r="73" spans="1:19" s="1" customFormat="1" ht="15" customHeight="1" x14ac:dyDescent="0.35">
      <c r="A73" s="3"/>
      <c r="B73" s="96" t="s">
        <v>181</v>
      </c>
      <c r="C73" s="96"/>
      <c r="D73" s="96"/>
      <c r="E73" s="96"/>
      <c r="F73" s="96"/>
      <c r="G73" s="96"/>
      <c r="H73" s="96"/>
      <c r="I73" s="96"/>
      <c r="J73" s="13">
        <v>8.25</v>
      </c>
      <c r="K73" s="39"/>
      <c r="L73" s="39"/>
      <c r="M73" s="39"/>
      <c r="N73" s="39"/>
      <c r="O73" s="39"/>
      <c r="P73" s="39"/>
      <c r="Q73" s="39"/>
      <c r="R73" s="12">
        <f>SUM(K73:Q73)*J73</f>
        <v>0</v>
      </c>
      <c r="S73" s="3"/>
    </row>
    <row r="74" spans="1:19" s="1" customFormat="1" ht="15" customHeight="1" x14ac:dyDescent="0.35">
      <c r="A74" s="3"/>
      <c r="B74" s="96" t="s">
        <v>202</v>
      </c>
      <c r="C74" s="96"/>
      <c r="D74" s="96"/>
      <c r="E74" s="96"/>
      <c r="F74" s="96"/>
      <c r="G74" s="96"/>
      <c r="H74" s="96"/>
      <c r="I74" s="96"/>
      <c r="J74" s="13">
        <v>8.25</v>
      </c>
      <c r="K74" s="39"/>
      <c r="L74" s="39"/>
      <c r="M74" s="39"/>
      <c r="N74" s="39"/>
      <c r="O74" s="39"/>
      <c r="P74" s="39"/>
      <c r="Q74" s="39"/>
      <c r="R74" s="12">
        <f>SUM(K74:Q74)*J74</f>
        <v>0</v>
      </c>
      <c r="S74" s="3"/>
    </row>
    <row r="75" spans="1:19" s="1" customFormat="1" ht="15" customHeight="1" x14ac:dyDescent="0.35">
      <c r="A75" s="3"/>
      <c r="B75" s="96" t="s">
        <v>182</v>
      </c>
      <c r="C75" s="96"/>
      <c r="D75" s="96"/>
      <c r="E75" s="96"/>
      <c r="F75" s="96"/>
      <c r="G75" s="96"/>
      <c r="H75" s="96"/>
      <c r="I75" s="96"/>
      <c r="J75" s="13">
        <v>2.1</v>
      </c>
      <c r="K75" s="39"/>
      <c r="L75" s="39"/>
      <c r="M75" s="39"/>
      <c r="N75" s="39"/>
      <c r="O75" s="39"/>
      <c r="P75" s="39"/>
      <c r="Q75" s="39"/>
      <c r="R75" s="12">
        <f>SUM(K75:Q75)*J75</f>
        <v>0</v>
      </c>
      <c r="S75" s="3"/>
    </row>
    <row r="76" spans="1:19" s="1" customFormat="1" ht="15" customHeight="1" x14ac:dyDescent="0.35">
      <c r="A76" s="3"/>
      <c r="B76" s="105"/>
      <c r="C76" s="105"/>
      <c r="D76" s="105"/>
      <c r="E76" s="105"/>
      <c r="F76" s="105"/>
      <c r="G76" s="105"/>
      <c r="H76" s="105"/>
      <c r="I76" s="105"/>
      <c r="J76" s="4"/>
      <c r="K76" s="5"/>
      <c r="L76" s="5"/>
      <c r="M76" s="5"/>
      <c r="N76" s="5"/>
      <c r="O76" s="5"/>
      <c r="P76" s="5"/>
      <c r="Q76" s="5"/>
      <c r="R76" s="4"/>
      <c r="S76" s="3"/>
    </row>
    <row r="77" spans="1:19" s="1" customFormat="1" ht="15" customHeight="1" x14ac:dyDescent="0.35">
      <c r="A77" s="3"/>
      <c r="B77" s="92" t="s">
        <v>32</v>
      </c>
      <c r="C77" s="92"/>
      <c r="D77" s="92"/>
      <c r="E77" s="92"/>
      <c r="F77" s="92"/>
      <c r="G77" s="92"/>
      <c r="H77" s="92"/>
      <c r="I77" s="92"/>
      <c r="J77" s="4"/>
      <c r="K77" s="5"/>
      <c r="L77" s="5"/>
      <c r="M77" s="5"/>
      <c r="N77" s="5"/>
      <c r="O77" s="5"/>
      <c r="P77" s="5"/>
      <c r="Q77" s="5"/>
      <c r="R77" s="4"/>
      <c r="S77" s="3"/>
    </row>
    <row r="78" spans="1:19" s="1" customFormat="1" ht="15" customHeight="1" x14ac:dyDescent="0.35">
      <c r="A78" s="3"/>
      <c r="B78" s="62" t="s">
        <v>12</v>
      </c>
      <c r="C78" s="62"/>
      <c r="D78" s="62"/>
      <c r="E78" s="62"/>
      <c r="F78" s="62"/>
      <c r="G78" s="62"/>
      <c r="H78" s="62"/>
      <c r="I78" s="62"/>
      <c r="J78" s="10" t="s">
        <v>11</v>
      </c>
      <c r="K78" s="11" t="s">
        <v>4</v>
      </c>
      <c r="L78" s="11" t="s">
        <v>5</v>
      </c>
      <c r="M78" s="11" t="s">
        <v>6</v>
      </c>
      <c r="N78" s="11" t="s">
        <v>7</v>
      </c>
      <c r="O78" s="11" t="s">
        <v>8</v>
      </c>
      <c r="P78" s="11" t="s">
        <v>9</v>
      </c>
      <c r="Q78" s="11" t="s">
        <v>10</v>
      </c>
      <c r="R78" s="10" t="s">
        <v>2</v>
      </c>
      <c r="S78" s="3"/>
    </row>
    <row r="79" spans="1:19" s="1" customFormat="1" ht="60" customHeight="1" x14ac:dyDescent="0.35">
      <c r="A79" s="3"/>
      <c r="B79" s="103" t="s">
        <v>138</v>
      </c>
      <c r="C79" s="104"/>
      <c r="D79" s="104"/>
      <c r="E79" s="104"/>
      <c r="F79" s="104"/>
      <c r="G79" s="104"/>
      <c r="H79" s="104"/>
      <c r="I79" s="104"/>
      <c r="J79" s="12">
        <v>100</v>
      </c>
      <c r="K79" s="39"/>
      <c r="L79" s="39"/>
      <c r="M79" s="39"/>
      <c r="N79" s="39"/>
      <c r="O79" s="39"/>
      <c r="P79" s="39"/>
      <c r="Q79" s="39"/>
      <c r="R79" s="12">
        <f>SUM(K79:Q79)*J79</f>
        <v>0</v>
      </c>
      <c r="S79" s="3"/>
    </row>
    <row r="80" spans="1:19" s="1" customFormat="1" ht="60" customHeight="1" x14ac:dyDescent="0.35">
      <c r="A80" s="3"/>
      <c r="B80" s="103" t="s">
        <v>141</v>
      </c>
      <c r="C80" s="104"/>
      <c r="D80" s="104"/>
      <c r="E80" s="104"/>
      <c r="F80" s="104"/>
      <c r="G80" s="104"/>
      <c r="H80" s="104"/>
      <c r="I80" s="104"/>
      <c r="J80" s="12">
        <v>225</v>
      </c>
      <c r="K80" s="39"/>
      <c r="L80" s="39"/>
      <c r="M80" s="39"/>
      <c r="N80" s="39"/>
      <c r="O80" s="39"/>
      <c r="P80" s="39"/>
      <c r="Q80" s="39"/>
      <c r="R80" s="12">
        <f>SUM(K80:Q80)*J80</f>
        <v>0</v>
      </c>
      <c r="S80" s="3"/>
    </row>
    <row r="81" spans="1:19" s="1" customFormat="1" ht="60" customHeight="1" x14ac:dyDescent="0.35">
      <c r="A81" s="3"/>
      <c r="B81" s="103" t="s">
        <v>139</v>
      </c>
      <c r="C81" s="104"/>
      <c r="D81" s="104"/>
      <c r="E81" s="104"/>
      <c r="F81" s="104"/>
      <c r="G81" s="104"/>
      <c r="H81" s="104"/>
      <c r="I81" s="104"/>
      <c r="J81" s="12">
        <v>160</v>
      </c>
      <c r="K81" s="39"/>
      <c r="L81" s="39"/>
      <c r="M81" s="39"/>
      <c r="N81" s="39"/>
      <c r="O81" s="39"/>
      <c r="P81" s="39"/>
      <c r="Q81" s="39"/>
      <c r="R81" s="12">
        <f>SUM(K81:Q81)*J81</f>
        <v>0</v>
      </c>
      <c r="S81" s="3"/>
    </row>
    <row r="82" spans="1:19" s="1" customFormat="1" ht="60" customHeight="1" x14ac:dyDescent="0.35">
      <c r="A82" s="3"/>
      <c r="B82" s="100" t="s">
        <v>140</v>
      </c>
      <c r="C82" s="101"/>
      <c r="D82" s="101"/>
      <c r="E82" s="101"/>
      <c r="F82" s="101"/>
      <c r="G82" s="101"/>
      <c r="H82" s="101"/>
      <c r="I82" s="102"/>
      <c r="J82" s="12">
        <v>285</v>
      </c>
      <c r="K82" s="39"/>
      <c r="L82" s="39"/>
      <c r="M82" s="39"/>
      <c r="N82" s="39"/>
      <c r="O82" s="39"/>
      <c r="P82" s="39"/>
      <c r="Q82" s="39"/>
      <c r="R82" s="12">
        <f>SUM(K82:Q82)*J82</f>
        <v>0</v>
      </c>
      <c r="S82" s="3"/>
    </row>
    <row r="83" spans="1:19" s="1" customFormat="1" ht="75" customHeight="1" x14ac:dyDescent="0.35">
      <c r="A83" s="3"/>
      <c r="B83" s="103" t="s">
        <v>88</v>
      </c>
      <c r="C83" s="104"/>
      <c r="D83" s="104"/>
      <c r="E83" s="104"/>
      <c r="F83" s="104"/>
      <c r="G83" s="104"/>
      <c r="H83" s="104"/>
      <c r="I83" s="104"/>
      <c r="J83" s="12">
        <v>150</v>
      </c>
      <c r="K83" s="39"/>
      <c r="L83" s="39"/>
      <c r="M83" s="39"/>
      <c r="N83" s="39"/>
      <c r="O83" s="39"/>
      <c r="P83" s="39"/>
      <c r="Q83" s="39"/>
      <c r="R83" s="12">
        <f>SUM(K83:Q83)*J83</f>
        <v>0</v>
      </c>
      <c r="S83" s="3"/>
    </row>
    <row r="84" spans="1:19" s="1" customFormat="1" ht="30" customHeight="1" x14ac:dyDescent="0.35">
      <c r="A84" s="3"/>
      <c r="B84" s="114" t="s">
        <v>158</v>
      </c>
      <c r="C84" s="114"/>
      <c r="D84" s="114"/>
      <c r="E84" s="114"/>
      <c r="F84" s="114"/>
      <c r="G84" s="114"/>
      <c r="H84" s="114"/>
      <c r="I84" s="114"/>
      <c r="J84" s="114"/>
      <c r="K84" s="114"/>
      <c r="L84" s="114"/>
      <c r="M84" s="114"/>
      <c r="N84" s="114"/>
      <c r="O84" s="114"/>
      <c r="P84" s="114"/>
      <c r="Q84" s="114"/>
      <c r="R84" s="114"/>
      <c r="S84" s="3"/>
    </row>
    <row r="85" spans="1:19" s="1" customFormat="1" ht="15" customHeight="1" x14ac:dyDescent="0.35">
      <c r="A85" s="20"/>
      <c r="B85" s="23"/>
      <c r="C85" s="23"/>
      <c r="D85" s="23"/>
      <c r="E85" s="23"/>
      <c r="F85" s="23"/>
      <c r="G85" s="23"/>
      <c r="H85" s="23"/>
      <c r="I85" s="23"/>
      <c r="J85" s="4"/>
      <c r="K85" s="26"/>
      <c r="L85" s="26"/>
      <c r="M85" s="26"/>
      <c r="N85" s="26"/>
      <c r="O85" s="26"/>
      <c r="P85" s="26"/>
      <c r="Q85" s="26"/>
      <c r="R85" s="4"/>
      <c r="S85" s="20"/>
    </row>
    <row r="86" spans="1:19" s="1" customFormat="1" ht="15" customHeight="1" x14ac:dyDescent="0.35">
      <c r="A86" s="3"/>
      <c r="B86" s="92" t="s">
        <v>118</v>
      </c>
      <c r="C86" s="92"/>
      <c r="D86" s="92"/>
      <c r="E86" s="92"/>
      <c r="F86" s="92"/>
      <c r="G86" s="92"/>
      <c r="H86" s="92"/>
      <c r="I86" s="92"/>
      <c r="J86" s="4"/>
      <c r="K86" s="6"/>
      <c r="L86" s="6"/>
      <c r="M86" s="6"/>
      <c r="N86" s="6"/>
      <c r="O86" s="6"/>
      <c r="P86" s="6"/>
      <c r="Q86" s="6"/>
      <c r="R86" s="4"/>
      <c r="S86" s="3"/>
    </row>
    <row r="87" spans="1:19" s="1" customFormat="1" ht="15" customHeight="1" x14ac:dyDescent="0.35">
      <c r="A87" s="3"/>
      <c r="B87" s="62" t="s">
        <v>12</v>
      </c>
      <c r="C87" s="62"/>
      <c r="D87" s="62"/>
      <c r="E87" s="62"/>
      <c r="F87" s="62"/>
      <c r="G87" s="62"/>
      <c r="H87" s="62"/>
      <c r="I87" s="62"/>
      <c r="J87" s="10" t="s">
        <v>11</v>
      </c>
      <c r="K87" s="11" t="s">
        <v>4</v>
      </c>
      <c r="L87" s="11" t="s">
        <v>5</v>
      </c>
      <c r="M87" s="11" t="s">
        <v>6</v>
      </c>
      <c r="N87" s="11" t="s">
        <v>7</v>
      </c>
      <c r="O87" s="11" t="s">
        <v>8</v>
      </c>
      <c r="P87" s="11" t="s">
        <v>9</v>
      </c>
      <c r="Q87" s="11" t="s">
        <v>10</v>
      </c>
      <c r="R87" s="10" t="s">
        <v>2</v>
      </c>
      <c r="S87" s="3"/>
    </row>
    <row r="88" spans="1:19" s="1" customFormat="1" ht="15" customHeight="1" x14ac:dyDescent="0.35">
      <c r="A88" s="3"/>
      <c r="B88" s="96" t="s">
        <v>33</v>
      </c>
      <c r="C88" s="96"/>
      <c r="D88" s="96"/>
      <c r="E88" s="96"/>
      <c r="F88" s="96"/>
      <c r="G88" s="96"/>
      <c r="H88" s="96"/>
      <c r="I88" s="96"/>
      <c r="J88" s="13">
        <v>10</v>
      </c>
      <c r="K88" s="39"/>
      <c r="L88" s="39"/>
      <c r="M88" s="39"/>
      <c r="N88" s="39"/>
      <c r="O88" s="39"/>
      <c r="P88" s="39"/>
      <c r="Q88" s="39"/>
      <c r="R88" s="12">
        <f t="shared" ref="R88:R97" si="2">SUM(K88:Q88)*J88</f>
        <v>0</v>
      </c>
      <c r="S88" s="3"/>
    </row>
    <row r="89" spans="1:19" s="1" customFormat="1" ht="15" customHeight="1" x14ac:dyDescent="0.35">
      <c r="A89" s="3"/>
      <c r="B89" s="96" t="s">
        <v>90</v>
      </c>
      <c r="C89" s="96"/>
      <c r="D89" s="96"/>
      <c r="E89" s="96"/>
      <c r="F89" s="96"/>
      <c r="G89" s="96"/>
      <c r="H89" s="96"/>
      <c r="I89" s="96"/>
      <c r="J89" s="13">
        <v>7.5</v>
      </c>
      <c r="K89" s="39"/>
      <c r="L89" s="39"/>
      <c r="M89" s="39"/>
      <c r="N89" s="39"/>
      <c r="O89" s="39"/>
      <c r="P89" s="39"/>
      <c r="Q89" s="39"/>
      <c r="R89" s="12">
        <f t="shared" si="2"/>
        <v>0</v>
      </c>
      <c r="S89" s="3"/>
    </row>
    <row r="90" spans="1:19" s="1" customFormat="1" ht="45" customHeight="1" x14ac:dyDescent="0.35">
      <c r="A90" s="3"/>
      <c r="B90" s="95" t="s">
        <v>150</v>
      </c>
      <c r="C90" s="96"/>
      <c r="D90" s="96"/>
      <c r="E90" s="96"/>
      <c r="F90" s="96"/>
      <c r="G90" s="96"/>
      <c r="H90" s="96"/>
      <c r="I90" s="96"/>
      <c r="J90" s="13">
        <v>7.5</v>
      </c>
      <c r="K90" s="39"/>
      <c r="L90" s="39"/>
      <c r="M90" s="39"/>
      <c r="N90" s="39"/>
      <c r="O90" s="39"/>
      <c r="P90" s="39"/>
      <c r="Q90" s="39"/>
      <c r="R90" s="12">
        <f t="shared" si="2"/>
        <v>0</v>
      </c>
      <c r="S90" s="3"/>
    </row>
    <row r="91" spans="1:19" s="1" customFormat="1" ht="15" customHeight="1" x14ac:dyDescent="0.35">
      <c r="A91" s="3"/>
      <c r="B91" s="96" t="s">
        <v>89</v>
      </c>
      <c r="C91" s="96"/>
      <c r="D91" s="96"/>
      <c r="E91" s="96"/>
      <c r="F91" s="96"/>
      <c r="G91" s="96"/>
      <c r="H91" s="96"/>
      <c r="I91" s="96"/>
      <c r="J91" s="13">
        <v>9</v>
      </c>
      <c r="K91" s="39"/>
      <c r="L91" s="39"/>
      <c r="M91" s="39"/>
      <c r="N91" s="39"/>
      <c r="O91" s="39"/>
      <c r="P91" s="39"/>
      <c r="Q91" s="39"/>
      <c r="R91" s="12">
        <f t="shared" si="2"/>
        <v>0</v>
      </c>
      <c r="S91" s="3"/>
    </row>
    <row r="92" spans="1:19" s="1" customFormat="1" ht="15" customHeight="1" x14ac:dyDescent="0.35">
      <c r="A92" s="3"/>
      <c r="B92" s="96" t="s">
        <v>91</v>
      </c>
      <c r="C92" s="96"/>
      <c r="D92" s="96"/>
      <c r="E92" s="96"/>
      <c r="F92" s="96"/>
      <c r="G92" s="96"/>
      <c r="H92" s="96"/>
      <c r="I92" s="96"/>
      <c r="J92" s="13">
        <v>12</v>
      </c>
      <c r="K92" s="39"/>
      <c r="L92" s="39"/>
      <c r="M92" s="39"/>
      <c r="N92" s="39"/>
      <c r="O92" s="39"/>
      <c r="P92" s="39"/>
      <c r="Q92" s="39"/>
      <c r="R92" s="12">
        <f t="shared" si="2"/>
        <v>0</v>
      </c>
      <c r="S92" s="3"/>
    </row>
    <row r="93" spans="1:19" s="1" customFormat="1" ht="30" customHeight="1" x14ac:dyDescent="0.35">
      <c r="A93" s="3"/>
      <c r="B93" s="95" t="s">
        <v>120</v>
      </c>
      <c r="C93" s="96"/>
      <c r="D93" s="96"/>
      <c r="E93" s="96"/>
      <c r="F93" s="96"/>
      <c r="G93" s="96"/>
      <c r="H93" s="96"/>
      <c r="I93" s="96"/>
      <c r="J93" s="13">
        <v>3</v>
      </c>
      <c r="K93" s="39"/>
      <c r="L93" s="39"/>
      <c r="M93" s="39"/>
      <c r="N93" s="39"/>
      <c r="O93" s="39"/>
      <c r="P93" s="39"/>
      <c r="Q93" s="39"/>
      <c r="R93" s="12">
        <f t="shared" si="2"/>
        <v>0</v>
      </c>
      <c r="S93" s="3"/>
    </row>
    <row r="94" spans="1:19" s="1" customFormat="1" ht="15" customHeight="1" x14ac:dyDescent="0.35">
      <c r="A94" s="3"/>
      <c r="B94" s="96" t="s">
        <v>92</v>
      </c>
      <c r="C94" s="96"/>
      <c r="D94" s="96"/>
      <c r="E94" s="96"/>
      <c r="F94" s="96"/>
      <c r="G94" s="96"/>
      <c r="H94" s="96"/>
      <c r="I94" s="96"/>
      <c r="J94" s="13">
        <v>1.5</v>
      </c>
      <c r="K94" s="39"/>
      <c r="L94" s="39"/>
      <c r="M94" s="39"/>
      <c r="N94" s="39"/>
      <c r="O94" s="39"/>
      <c r="P94" s="39"/>
      <c r="Q94" s="39"/>
      <c r="R94" s="12">
        <f t="shared" si="2"/>
        <v>0</v>
      </c>
      <c r="S94" s="3"/>
    </row>
    <row r="95" spans="1:19" s="1" customFormat="1" ht="15" customHeight="1" x14ac:dyDescent="0.35">
      <c r="A95" s="3"/>
      <c r="B95" s="96" t="s">
        <v>93</v>
      </c>
      <c r="C95" s="96"/>
      <c r="D95" s="96"/>
      <c r="E95" s="96"/>
      <c r="F95" s="96"/>
      <c r="G95" s="96"/>
      <c r="H95" s="96"/>
      <c r="I95" s="96"/>
      <c r="J95" s="13">
        <v>12</v>
      </c>
      <c r="K95" s="39"/>
      <c r="L95" s="39"/>
      <c r="M95" s="39"/>
      <c r="N95" s="39"/>
      <c r="O95" s="39"/>
      <c r="P95" s="39"/>
      <c r="Q95" s="39"/>
      <c r="R95" s="12">
        <f t="shared" si="2"/>
        <v>0</v>
      </c>
      <c r="S95" s="3"/>
    </row>
    <row r="96" spans="1:19" s="1" customFormat="1" ht="15" customHeight="1" x14ac:dyDescent="0.35">
      <c r="A96" s="3"/>
      <c r="B96" s="96" t="s">
        <v>34</v>
      </c>
      <c r="C96" s="96"/>
      <c r="D96" s="96"/>
      <c r="E96" s="96"/>
      <c r="F96" s="96"/>
      <c r="G96" s="96"/>
      <c r="H96" s="96"/>
      <c r="I96" s="96"/>
      <c r="J96" s="13">
        <v>4.5</v>
      </c>
      <c r="K96" s="39"/>
      <c r="L96" s="39"/>
      <c r="M96" s="39"/>
      <c r="N96" s="39"/>
      <c r="O96" s="39"/>
      <c r="P96" s="39"/>
      <c r="Q96" s="39"/>
      <c r="R96" s="12">
        <f t="shared" si="2"/>
        <v>0</v>
      </c>
      <c r="S96" s="3"/>
    </row>
    <row r="97" spans="1:19" s="1" customFormat="1" ht="30" customHeight="1" x14ac:dyDescent="0.35">
      <c r="A97" s="3"/>
      <c r="B97" s="95" t="s">
        <v>47</v>
      </c>
      <c r="C97" s="96"/>
      <c r="D97" s="96"/>
      <c r="E97" s="96"/>
      <c r="F97" s="96"/>
      <c r="G97" s="96"/>
      <c r="H97" s="96"/>
      <c r="I97" s="96"/>
      <c r="J97" s="13">
        <v>7</v>
      </c>
      <c r="K97" s="39"/>
      <c r="L97" s="39"/>
      <c r="M97" s="39"/>
      <c r="N97" s="39"/>
      <c r="O97" s="39"/>
      <c r="P97" s="39"/>
      <c r="Q97" s="39"/>
      <c r="R97" s="12">
        <f t="shared" si="2"/>
        <v>0</v>
      </c>
      <c r="S97" s="3"/>
    </row>
    <row r="98" spans="1:19" s="1" customFormat="1" ht="15" customHeight="1" x14ac:dyDescent="0.35">
      <c r="A98" s="3"/>
      <c r="B98" s="107" t="s">
        <v>119</v>
      </c>
      <c r="C98" s="107"/>
      <c r="D98" s="107"/>
      <c r="E98" s="107"/>
      <c r="F98" s="107"/>
      <c r="G98" s="107"/>
      <c r="H98" s="107"/>
      <c r="I98" s="107"/>
      <c r="J98" s="107"/>
      <c r="K98" s="107"/>
      <c r="L98" s="107"/>
      <c r="M98" s="107"/>
      <c r="N98" s="107"/>
      <c r="O98" s="107"/>
      <c r="P98" s="107"/>
      <c r="Q98" s="107"/>
      <c r="R98" s="107"/>
      <c r="S98" s="3"/>
    </row>
    <row r="99" spans="1:19" s="1" customFormat="1" ht="15" customHeight="1" x14ac:dyDescent="0.35">
      <c r="A99" s="20"/>
      <c r="B99" s="29"/>
      <c r="C99" s="29"/>
      <c r="D99" s="29"/>
      <c r="E99" s="29"/>
      <c r="F99" s="29"/>
      <c r="G99" s="29"/>
      <c r="H99" s="29"/>
      <c r="I99" s="29"/>
      <c r="J99" s="29"/>
      <c r="K99" s="29"/>
      <c r="L99" s="29"/>
      <c r="M99" s="29"/>
      <c r="N99" s="29"/>
      <c r="O99" s="29"/>
      <c r="P99" s="29"/>
      <c r="Q99" s="29"/>
      <c r="R99" s="29"/>
      <c r="S99" s="20"/>
    </row>
    <row r="100" spans="1:19" s="1" customFormat="1" ht="15" customHeight="1" x14ac:dyDescent="0.35">
      <c r="A100" s="20"/>
      <c r="B100" s="106"/>
      <c r="C100" s="106"/>
      <c r="D100" s="106"/>
      <c r="E100" s="106"/>
      <c r="F100" s="106"/>
      <c r="G100" s="106"/>
      <c r="H100" s="106"/>
      <c r="I100" s="106"/>
      <c r="J100" s="29"/>
      <c r="K100" s="29"/>
      <c r="L100" s="29"/>
      <c r="M100" s="29"/>
      <c r="N100" s="29"/>
      <c r="O100" s="29"/>
      <c r="P100" s="29"/>
      <c r="Q100" s="29"/>
      <c r="R100" s="29"/>
      <c r="S100" s="20"/>
    </row>
    <row r="101" spans="1:19" s="1" customFormat="1" ht="15" customHeight="1" x14ac:dyDescent="0.35">
      <c r="A101" s="20"/>
      <c r="B101" s="122"/>
      <c r="C101" s="122"/>
      <c r="D101" s="122"/>
      <c r="E101" s="122"/>
      <c r="F101" s="122"/>
      <c r="G101" s="122"/>
      <c r="H101" s="122"/>
      <c r="I101" s="122"/>
      <c r="J101" s="49"/>
      <c r="K101" s="50"/>
      <c r="L101" s="50"/>
      <c r="M101" s="50"/>
      <c r="N101" s="50"/>
      <c r="O101" s="50"/>
      <c r="P101" s="50"/>
      <c r="Q101" s="50"/>
      <c r="R101" s="49"/>
      <c r="S101" s="20"/>
    </row>
    <row r="102" spans="1:19" s="1" customFormat="1" ht="15" customHeight="1" x14ac:dyDescent="0.35">
      <c r="A102" s="20"/>
      <c r="B102" s="123"/>
      <c r="C102" s="123"/>
      <c r="D102" s="123"/>
      <c r="E102" s="123"/>
      <c r="F102" s="123"/>
      <c r="G102" s="123"/>
      <c r="H102" s="123"/>
      <c r="I102" s="123"/>
      <c r="J102" s="51"/>
      <c r="K102" s="52"/>
      <c r="L102" s="52"/>
      <c r="M102" s="52"/>
      <c r="N102" s="52"/>
      <c r="O102" s="52"/>
      <c r="P102" s="52"/>
      <c r="Q102" s="52"/>
      <c r="R102" s="53"/>
      <c r="S102" s="20"/>
    </row>
    <row r="103" spans="1:19" s="1" customFormat="1" ht="15" customHeight="1" x14ac:dyDescent="0.35">
      <c r="A103" s="20"/>
      <c r="B103" s="123"/>
      <c r="C103" s="123"/>
      <c r="D103" s="123"/>
      <c r="E103" s="123"/>
      <c r="F103" s="123"/>
      <c r="G103" s="123"/>
      <c r="H103" s="123"/>
      <c r="I103" s="123"/>
      <c r="J103" s="51"/>
      <c r="K103" s="52"/>
      <c r="L103" s="52"/>
      <c r="M103" s="52"/>
      <c r="N103" s="52"/>
      <c r="O103" s="52"/>
      <c r="P103" s="52"/>
      <c r="Q103" s="52"/>
      <c r="R103" s="53"/>
      <c r="S103" s="20"/>
    </row>
    <row r="104" spans="1:19" s="1" customFormat="1" ht="15" customHeight="1" x14ac:dyDescent="0.35">
      <c r="A104" s="20"/>
      <c r="B104" s="124"/>
      <c r="C104" s="123"/>
      <c r="D104" s="123"/>
      <c r="E104" s="123"/>
      <c r="F104" s="123"/>
      <c r="G104" s="123"/>
      <c r="H104" s="123"/>
      <c r="I104" s="123"/>
      <c r="J104" s="51"/>
      <c r="K104" s="52"/>
      <c r="L104" s="52"/>
      <c r="M104" s="52"/>
      <c r="N104" s="52"/>
      <c r="O104" s="52"/>
      <c r="P104" s="52"/>
      <c r="Q104" s="52"/>
      <c r="R104" s="53"/>
      <c r="S104" s="20"/>
    </row>
    <row r="105" spans="1:19" s="1" customFormat="1" ht="15" customHeight="1" x14ac:dyDescent="0.35">
      <c r="A105" s="3"/>
      <c r="B105" s="16"/>
      <c r="C105" s="16"/>
      <c r="D105" s="16"/>
      <c r="E105" s="16"/>
      <c r="F105" s="16"/>
      <c r="G105" s="16"/>
      <c r="H105" s="16"/>
      <c r="I105" s="16"/>
      <c r="J105" s="4"/>
      <c r="K105" s="18"/>
      <c r="L105" s="18"/>
      <c r="M105" s="18"/>
      <c r="N105" s="18"/>
      <c r="O105" s="18"/>
      <c r="P105" s="18"/>
      <c r="Q105" s="18"/>
      <c r="R105" s="4"/>
      <c r="S105" s="3"/>
    </row>
    <row r="106" spans="1:19" s="1" customFormat="1" ht="15" customHeight="1" x14ac:dyDescent="0.35">
      <c r="A106" s="3"/>
      <c r="B106" s="92" t="s">
        <v>35</v>
      </c>
      <c r="C106" s="92"/>
      <c r="D106" s="92"/>
      <c r="E106" s="92"/>
      <c r="F106" s="92"/>
      <c r="G106" s="92"/>
      <c r="H106" s="92"/>
      <c r="I106" s="92"/>
      <c r="J106" s="4"/>
      <c r="K106" s="6"/>
      <c r="L106" s="6"/>
      <c r="M106" s="6"/>
      <c r="N106" s="6"/>
      <c r="O106" s="6"/>
      <c r="P106" s="6"/>
      <c r="Q106" s="6"/>
      <c r="R106" s="4"/>
      <c r="S106" s="3"/>
    </row>
    <row r="107" spans="1:19" s="1" customFormat="1" ht="15" customHeight="1" x14ac:dyDescent="0.35">
      <c r="A107" s="3"/>
      <c r="B107" s="62" t="s">
        <v>12</v>
      </c>
      <c r="C107" s="62"/>
      <c r="D107" s="62"/>
      <c r="E107" s="62"/>
      <c r="F107" s="62"/>
      <c r="G107" s="62"/>
      <c r="H107" s="62"/>
      <c r="I107" s="62"/>
      <c r="J107" s="10" t="s">
        <v>11</v>
      </c>
      <c r="K107" s="11" t="s">
        <v>4</v>
      </c>
      <c r="L107" s="11" t="s">
        <v>5</v>
      </c>
      <c r="M107" s="11" t="s">
        <v>6</v>
      </c>
      <c r="N107" s="11" t="s">
        <v>7</v>
      </c>
      <c r="O107" s="11" t="s">
        <v>8</v>
      </c>
      <c r="P107" s="11" t="s">
        <v>9</v>
      </c>
      <c r="Q107" s="11" t="s">
        <v>10</v>
      </c>
      <c r="R107" s="10" t="s">
        <v>2</v>
      </c>
      <c r="S107" s="3"/>
    </row>
    <row r="108" spans="1:19" s="1" customFormat="1" ht="30" customHeight="1" x14ac:dyDescent="0.35">
      <c r="A108" s="3"/>
      <c r="B108" s="95" t="s">
        <v>121</v>
      </c>
      <c r="C108" s="96"/>
      <c r="D108" s="96"/>
      <c r="E108" s="96"/>
      <c r="F108" s="96"/>
      <c r="G108" s="96"/>
      <c r="H108" s="96"/>
      <c r="I108" s="96"/>
      <c r="J108" s="13">
        <v>100</v>
      </c>
      <c r="K108" s="39"/>
      <c r="L108" s="39"/>
      <c r="M108" s="39"/>
      <c r="N108" s="39"/>
      <c r="O108" s="39"/>
      <c r="P108" s="39"/>
      <c r="Q108" s="39"/>
      <c r="R108" s="12">
        <f t="shared" ref="R108:R113" si="3">SUM(K108:Q108)*J108</f>
        <v>0</v>
      </c>
      <c r="S108" s="3"/>
    </row>
    <row r="109" spans="1:19" s="1" customFormat="1" ht="15" customHeight="1" x14ac:dyDescent="0.35">
      <c r="A109" s="3"/>
      <c r="B109" s="95" t="s">
        <v>36</v>
      </c>
      <c r="C109" s="96"/>
      <c r="D109" s="96"/>
      <c r="E109" s="96"/>
      <c r="F109" s="96"/>
      <c r="G109" s="96"/>
      <c r="H109" s="96"/>
      <c r="I109" s="96"/>
      <c r="J109" s="13">
        <v>23</v>
      </c>
      <c r="K109" s="39"/>
      <c r="L109" s="39"/>
      <c r="M109" s="39"/>
      <c r="N109" s="39"/>
      <c r="O109" s="39"/>
      <c r="P109" s="39"/>
      <c r="Q109" s="39"/>
      <c r="R109" s="12">
        <f t="shared" si="3"/>
        <v>0</v>
      </c>
      <c r="S109" s="3"/>
    </row>
    <row r="110" spans="1:19" s="1" customFormat="1" ht="15" customHeight="1" x14ac:dyDescent="0.35">
      <c r="A110" s="3"/>
      <c r="B110" s="96" t="s">
        <v>37</v>
      </c>
      <c r="C110" s="96"/>
      <c r="D110" s="96"/>
      <c r="E110" s="96"/>
      <c r="F110" s="96"/>
      <c r="G110" s="96"/>
      <c r="H110" s="96"/>
      <c r="I110" s="96"/>
      <c r="J110" s="13">
        <v>9</v>
      </c>
      <c r="K110" s="39"/>
      <c r="L110" s="39"/>
      <c r="M110" s="39"/>
      <c r="N110" s="39"/>
      <c r="O110" s="39"/>
      <c r="P110" s="39"/>
      <c r="Q110" s="39"/>
      <c r="R110" s="12">
        <f t="shared" si="3"/>
        <v>0</v>
      </c>
      <c r="S110" s="3"/>
    </row>
    <row r="111" spans="1:19" s="1" customFormat="1" ht="15" customHeight="1" x14ac:dyDescent="0.35">
      <c r="A111" s="3"/>
      <c r="B111" s="96" t="s">
        <v>39</v>
      </c>
      <c r="C111" s="96"/>
      <c r="D111" s="96"/>
      <c r="E111" s="96"/>
      <c r="F111" s="96"/>
      <c r="G111" s="96"/>
      <c r="H111" s="96"/>
      <c r="I111" s="96"/>
      <c r="J111" s="13">
        <v>11.25</v>
      </c>
      <c r="K111" s="39"/>
      <c r="L111" s="39"/>
      <c r="M111" s="39"/>
      <c r="N111" s="39"/>
      <c r="O111" s="39"/>
      <c r="P111" s="39"/>
      <c r="Q111" s="39"/>
      <c r="R111" s="12">
        <f t="shared" si="3"/>
        <v>0</v>
      </c>
      <c r="S111" s="3"/>
    </row>
    <row r="112" spans="1:19" s="1" customFormat="1" ht="15" customHeight="1" x14ac:dyDescent="0.35">
      <c r="A112" s="3"/>
      <c r="B112" s="96" t="s">
        <v>38</v>
      </c>
      <c r="C112" s="96"/>
      <c r="D112" s="96"/>
      <c r="E112" s="96"/>
      <c r="F112" s="96"/>
      <c r="G112" s="96"/>
      <c r="H112" s="96"/>
      <c r="I112" s="96"/>
      <c r="J112" s="13">
        <v>9</v>
      </c>
      <c r="K112" s="39"/>
      <c r="L112" s="39"/>
      <c r="M112" s="39"/>
      <c r="N112" s="39"/>
      <c r="O112" s="39"/>
      <c r="P112" s="39"/>
      <c r="Q112" s="39"/>
      <c r="R112" s="12">
        <f t="shared" si="3"/>
        <v>0</v>
      </c>
      <c r="S112" s="3"/>
    </row>
    <row r="113" spans="1:22" s="1" customFormat="1" ht="15" customHeight="1" x14ac:dyDescent="0.35">
      <c r="A113" s="3"/>
      <c r="B113" s="96" t="s">
        <v>40</v>
      </c>
      <c r="C113" s="96"/>
      <c r="D113" s="96"/>
      <c r="E113" s="96"/>
      <c r="F113" s="96"/>
      <c r="G113" s="96"/>
      <c r="H113" s="96"/>
      <c r="I113" s="96"/>
      <c r="J113" s="13">
        <v>11.25</v>
      </c>
      <c r="K113" s="39"/>
      <c r="L113" s="39"/>
      <c r="M113" s="39"/>
      <c r="N113" s="39"/>
      <c r="O113" s="39"/>
      <c r="P113" s="39"/>
      <c r="Q113" s="39"/>
      <c r="R113" s="12">
        <f t="shared" si="3"/>
        <v>0</v>
      </c>
      <c r="S113" s="3"/>
    </row>
    <row r="114" spans="1:22" s="1" customFormat="1" ht="15" customHeight="1" x14ac:dyDescent="0.35">
      <c r="A114" s="3"/>
      <c r="B114" s="105"/>
      <c r="C114" s="105"/>
      <c r="D114" s="105"/>
      <c r="E114" s="105"/>
      <c r="F114" s="105"/>
      <c r="G114" s="105"/>
      <c r="H114" s="105"/>
      <c r="I114" s="105"/>
      <c r="J114" s="4"/>
      <c r="K114" s="5"/>
      <c r="L114" s="5"/>
      <c r="M114" s="5"/>
      <c r="N114" s="5"/>
      <c r="O114" s="5"/>
      <c r="P114" s="5"/>
      <c r="Q114" s="5"/>
      <c r="R114" s="4"/>
      <c r="S114" s="3"/>
    </row>
    <row r="115" spans="1:22" s="1" customFormat="1" ht="15" customHeight="1" x14ac:dyDescent="0.35">
      <c r="A115" s="3"/>
      <c r="B115" s="92" t="s">
        <v>41</v>
      </c>
      <c r="C115" s="92"/>
      <c r="D115" s="92"/>
      <c r="E115" s="92"/>
      <c r="F115" s="92"/>
      <c r="G115" s="92"/>
      <c r="H115" s="92"/>
      <c r="I115" s="92"/>
      <c r="J115" s="4"/>
      <c r="K115" s="6"/>
      <c r="L115" s="6"/>
      <c r="M115" s="6"/>
      <c r="N115" s="6"/>
      <c r="O115" s="6"/>
      <c r="P115" s="6"/>
      <c r="Q115" s="6"/>
      <c r="R115" s="4"/>
      <c r="S115" s="3"/>
    </row>
    <row r="116" spans="1:22" s="1" customFormat="1" ht="15" customHeight="1" x14ac:dyDescent="0.35">
      <c r="A116" s="3"/>
      <c r="B116" s="62" t="s">
        <v>12</v>
      </c>
      <c r="C116" s="62"/>
      <c r="D116" s="62"/>
      <c r="E116" s="62"/>
      <c r="F116" s="62"/>
      <c r="G116" s="62"/>
      <c r="H116" s="62"/>
      <c r="I116" s="62"/>
      <c r="J116" s="10" t="s">
        <v>11</v>
      </c>
      <c r="K116" s="11" t="s">
        <v>4</v>
      </c>
      <c r="L116" s="11" t="s">
        <v>5</v>
      </c>
      <c r="M116" s="11" t="s">
        <v>6</v>
      </c>
      <c r="N116" s="11" t="s">
        <v>7</v>
      </c>
      <c r="O116" s="11" t="s">
        <v>8</v>
      </c>
      <c r="P116" s="11" t="s">
        <v>9</v>
      </c>
      <c r="Q116" s="11" t="s">
        <v>10</v>
      </c>
      <c r="R116" s="10" t="s">
        <v>2</v>
      </c>
      <c r="S116" s="3"/>
    </row>
    <row r="117" spans="1:22" s="1" customFormat="1" ht="30" customHeight="1" x14ac:dyDescent="0.35">
      <c r="A117" s="3"/>
      <c r="B117" s="95" t="s">
        <v>44</v>
      </c>
      <c r="C117" s="96"/>
      <c r="D117" s="96"/>
      <c r="E117" s="96"/>
      <c r="F117" s="96"/>
      <c r="G117" s="96"/>
      <c r="H117" s="96"/>
      <c r="I117" s="96"/>
      <c r="J117" s="13">
        <v>11.25</v>
      </c>
      <c r="K117" s="39"/>
      <c r="L117" s="39"/>
      <c r="M117" s="39"/>
      <c r="N117" s="39"/>
      <c r="O117" s="39"/>
      <c r="P117" s="39"/>
      <c r="Q117" s="39"/>
      <c r="R117" s="12">
        <f t="shared" ref="R117:R122" si="4">SUM(K117:Q117)*J117</f>
        <v>0</v>
      </c>
      <c r="S117" s="3"/>
    </row>
    <row r="118" spans="1:22" s="1" customFormat="1" ht="30" customHeight="1" x14ac:dyDescent="0.35">
      <c r="A118" s="3"/>
      <c r="B118" s="95" t="s">
        <v>43</v>
      </c>
      <c r="C118" s="96"/>
      <c r="D118" s="96"/>
      <c r="E118" s="96"/>
      <c r="F118" s="96"/>
      <c r="G118" s="96"/>
      <c r="H118" s="96"/>
      <c r="I118" s="96"/>
      <c r="J118" s="13">
        <v>45</v>
      </c>
      <c r="K118" s="39"/>
      <c r="L118" s="39"/>
      <c r="M118" s="39"/>
      <c r="N118" s="39"/>
      <c r="O118" s="39"/>
      <c r="P118" s="39"/>
      <c r="Q118" s="39"/>
      <c r="R118" s="12">
        <f t="shared" si="4"/>
        <v>0</v>
      </c>
      <c r="S118" s="3"/>
    </row>
    <row r="119" spans="1:22" s="1" customFormat="1" ht="30" customHeight="1" x14ac:dyDescent="0.35">
      <c r="A119" s="3"/>
      <c r="B119" s="95" t="s">
        <v>147</v>
      </c>
      <c r="C119" s="96"/>
      <c r="D119" s="96"/>
      <c r="E119" s="96"/>
      <c r="F119" s="96"/>
      <c r="G119" s="96"/>
      <c r="H119" s="96"/>
      <c r="I119" s="96"/>
      <c r="J119" s="13">
        <v>17.5</v>
      </c>
      <c r="K119" s="39"/>
      <c r="L119" s="39"/>
      <c r="M119" s="39"/>
      <c r="N119" s="39"/>
      <c r="O119" s="39"/>
      <c r="P119" s="39"/>
      <c r="Q119" s="39"/>
      <c r="R119" s="12">
        <f t="shared" si="4"/>
        <v>0</v>
      </c>
      <c r="S119" s="3"/>
      <c r="U119" s="21"/>
    </row>
    <row r="120" spans="1:22" s="1" customFormat="1" ht="30" customHeight="1" x14ac:dyDescent="0.35">
      <c r="A120" s="3"/>
      <c r="B120" s="95" t="s">
        <v>148</v>
      </c>
      <c r="C120" s="96"/>
      <c r="D120" s="96"/>
      <c r="E120" s="96"/>
      <c r="F120" s="96"/>
      <c r="G120" s="96"/>
      <c r="H120" s="96"/>
      <c r="I120" s="96"/>
      <c r="J120" s="13">
        <v>70</v>
      </c>
      <c r="K120" s="39"/>
      <c r="L120" s="39"/>
      <c r="M120" s="39"/>
      <c r="N120" s="39"/>
      <c r="O120" s="39"/>
      <c r="P120" s="39"/>
      <c r="Q120" s="39"/>
      <c r="R120" s="12">
        <f t="shared" si="4"/>
        <v>0</v>
      </c>
      <c r="S120" s="3"/>
      <c r="V120" s="31"/>
    </row>
    <row r="121" spans="1:22" s="1" customFormat="1" ht="30" customHeight="1" x14ac:dyDescent="0.35">
      <c r="A121" s="3"/>
      <c r="B121" s="95" t="s">
        <v>45</v>
      </c>
      <c r="C121" s="96"/>
      <c r="D121" s="96"/>
      <c r="E121" s="96"/>
      <c r="F121" s="96"/>
      <c r="G121" s="96"/>
      <c r="H121" s="96"/>
      <c r="I121" s="96"/>
      <c r="J121" s="13">
        <v>6.95</v>
      </c>
      <c r="K121" s="39"/>
      <c r="L121" s="39"/>
      <c r="M121" s="39"/>
      <c r="N121" s="39"/>
      <c r="O121" s="39"/>
      <c r="P121" s="39"/>
      <c r="Q121" s="39"/>
      <c r="R121" s="12">
        <f t="shared" si="4"/>
        <v>0</v>
      </c>
      <c r="S121" s="3"/>
    </row>
    <row r="122" spans="1:22" s="1" customFormat="1" ht="15" customHeight="1" x14ac:dyDescent="0.35">
      <c r="A122" s="3"/>
      <c r="B122" s="96" t="s">
        <v>46</v>
      </c>
      <c r="C122" s="96"/>
      <c r="D122" s="96"/>
      <c r="E122" s="96"/>
      <c r="F122" s="96"/>
      <c r="G122" s="96"/>
      <c r="H122" s="96"/>
      <c r="I122" s="96"/>
      <c r="J122" s="13">
        <v>5.35</v>
      </c>
      <c r="K122" s="39"/>
      <c r="L122" s="39"/>
      <c r="M122" s="39"/>
      <c r="N122" s="39"/>
      <c r="O122" s="39"/>
      <c r="P122" s="39"/>
      <c r="Q122" s="39"/>
      <c r="R122" s="12">
        <f t="shared" si="4"/>
        <v>0</v>
      </c>
      <c r="S122" s="3"/>
    </row>
    <row r="123" spans="1:22" s="1" customFormat="1" ht="15" customHeight="1" x14ac:dyDescent="0.35">
      <c r="A123" s="3"/>
      <c r="B123" s="105"/>
      <c r="C123" s="105"/>
      <c r="D123" s="105"/>
      <c r="E123" s="105"/>
      <c r="F123" s="105"/>
      <c r="G123" s="105"/>
      <c r="H123" s="105"/>
      <c r="I123" s="105"/>
      <c r="J123" s="4"/>
      <c r="K123" s="5"/>
      <c r="L123" s="5"/>
      <c r="M123" s="5"/>
      <c r="N123" s="5"/>
      <c r="O123" s="5"/>
      <c r="P123" s="5"/>
      <c r="Q123" s="5"/>
      <c r="R123" s="4"/>
      <c r="S123" s="3"/>
    </row>
    <row r="124" spans="1:22" s="1" customFormat="1" ht="15" customHeight="1" x14ac:dyDescent="0.35">
      <c r="A124" s="3"/>
      <c r="B124" s="92" t="s">
        <v>42</v>
      </c>
      <c r="C124" s="92"/>
      <c r="D124" s="92"/>
      <c r="E124" s="92"/>
      <c r="F124" s="92"/>
      <c r="G124" s="92"/>
      <c r="H124" s="92"/>
      <c r="I124" s="92"/>
      <c r="J124" s="4"/>
      <c r="K124" s="6"/>
      <c r="L124" s="6"/>
      <c r="M124" s="6"/>
      <c r="N124" s="6"/>
      <c r="O124" s="6"/>
      <c r="P124" s="6"/>
      <c r="Q124" s="6"/>
      <c r="R124" s="4"/>
      <c r="S124" s="3"/>
    </row>
    <row r="125" spans="1:22" s="1" customFormat="1" ht="15" customHeight="1" x14ac:dyDescent="0.35">
      <c r="A125" s="3"/>
      <c r="B125" s="62" t="s">
        <v>12</v>
      </c>
      <c r="C125" s="62"/>
      <c r="D125" s="62"/>
      <c r="E125" s="62"/>
      <c r="F125" s="62"/>
      <c r="G125" s="62"/>
      <c r="H125" s="62"/>
      <c r="I125" s="62"/>
      <c r="J125" s="10" t="s">
        <v>11</v>
      </c>
      <c r="K125" s="11" t="s">
        <v>4</v>
      </c>
      <c r="L125" s="11" t="s">
        <v>5</v>
      </c>
      <c r="M125" s="11" t="s">
        <v>6</v>
      </c>
      <c r="N125" s="11" t="s">
        <v>7</v>
      </c>
      <c r="O125" s="11" t="s">
        <v>8</v>
      </c>
      <c r="P125" s="11" t="s">
        <v>9</v>
      </c>
      <c r="Q125" s="11" t="s">
        <v>10</v>
      </c>
      <c r="R125" s="10" t="s">
        <v>2</v>
      </c>
      <c r="S125" s="3"/>
    </row>
    <row r="126" spans="1:22" s="1" customFormat="1" ht="30" customHeight="1" x14ac:dyDescent="0.35">
      <c r="A126" s="3"/>
      <c r="B126" s="95" t="s">
        <v>99</v>
      </c>
      <c r="C126" s="96"/>
      <c r="D126" s="96"/>
      <c r="E126" s="96"/>
      <c r="F126" s="96"/>
      <c r="G126" s="96"/>
      <c r="H126" s="96"/>
      <c r="I126" s="96"/>
      <c r="J126" s="13">
        <v>31.5</v>
      </c>
      <c r="K126" s="39"/>
      <c r="L126" s="39"/>
      <c r="M126" s="39"/>
      <c r="N126" s="39"/>
      <c r="O126" s="39"/>
      <c r="P126" s="39"/>
      <c r="Q126" s="39"/>
      <c r="R126" s="12">
        <f t="shared" ref="R126:R144" si="5">SUM(K126:Q126)*J126</f>
        <v>0</v>
      </c>
      <c r="S126" s="3"/>
    </row>
    <row r="127" spans="1:22" s="1" customFormat="1" ht="30" customHeight="1" x14ac:dyDescent="0.35">
      <c r="A127" s="3"/>
      <c r="B127" s="95" t="s">
        <v>100</v>
      </c>
      <c r="C127" s="96"/>
      <c r="D127" s="96"/>
      <c r="E127" s="96"/>
      <c r="F127" s="96"/>
      <c r="G127" s="96"/>
      <c r="H127" s="96"/>
      <c r="I127" s="96"/>
      <c r="J127" s="13">
        <v>25</v>
      </c>
      <c r="K127" s="39"/>
      <c r="L127" s="39"/>
      <c r="M127" s="39"/>
      <c r="N127" s="39"/>
      <c r="O127" s="39"/>
      <c r="P127" s="39"/>
      <c r="Q127" s="39"/>
      <c r="R127" s="12">
        <f t="shared" si="5"/>
        <v>0</v>
      </c>
      <c r="S127" s="3"/>
    </row>
    <row r="128" spans="1:22" s="1" customFormat="1" ht="30" customHeight="1" x14ac:dyDescent="0.35">
      <c r="A128" s="3"/>
      <c r="B128" s="95" t="s">
        <v>101</v>
      </c>
      <c r="C128" s="96"/>
      <c r="D128" s="96"/>
      <c r="E128" s="96"/>
      <c r="F128" s="96"/>
      <c r="G128" s="96"/>
      <c r="H128" s="96"/>
      <c r="I128" s="96"/>
      <c r="J128" s="13">
        <f>4.6*4</f>
        <v>18.399999999999999</v>
      </c>
      <c r="K128" s="39"/>
      <c r="L128" s="39"/>
      <c r="M128" s="39"/>
      <c r="N128" s="39"/>
      <c r="O128" s="39"/>
      <c r="P128" s="39"/>
      <c r="Q128" s="39"/>
      <c r="R128" s="12">
        <f t="shared" si="5"/>
        <v>0</v>
      </c>
      <c r="S128" s="3"/>
    </row>
    <row r="129" spans="1:19" s="1" customFormat="1" ht="45" customHeight="1" x14ac:dyDescent="0.35">
      <c r="A129" s="3"/>
      <c r="B129" s="95" t="s">
        <v>102</v>
      </c>
      <c r="C129" s="96"/>
      <c r="D129" s="96"/>
      <c r="E129" s="96"/>
      <c r="F129" s="96"/>
      <c r="G129" s="96"/>
      <c r="H129" s="96"/>
      <c r="I129" s="96"/>
      <c r="J129" s="13">
        <v>32.5</v>
      </c>
      <c r="K129" s="39"/>
      <c r="L129" s="39"/>
      <c r="M129" s="39"/>
      <c r="N129" s="39"/>
      <c r="O129" s="39"/>
      <c r="P129" s="39"/>
      <c r="Q129" s="39"/>
      <c r="R129" s="12">
        <f t="shared" si="5"/>
        <v>0</v>
      </c>
      <c r="S129" s="3"/>
    </row>
    <row r="130" spans="1:19" s="1" customFormat="1" ht="30" customHeight="1" x14ac:dyDescent="0.35">
      <c r="A130" s="3"/>
      <c r="B130" s="95" t="s">
        <v>103</v>
      </c>
      <c r="C130" s="96"/>
      <c r="D130" s="96"/>
      <c r="E130" s="96"/>
      <c r="F130" s="96"/>
      <c r="G130" s="96"/>
      <c r="H130" s="96"/>
      <c r="I130" s="96"/>
      <c r="J130" s="13">
        <v>37.5</v>
      </c>
      <c r="K130" s="39"/>
      <c r="L130" s="39"/>
      <c r="M130" s="39"/>
      <c r="N130" s="39"/>
      <c r="O130" s="39"/>
      <c r="P130" s="39"/>
      <c r="Q130" s="39"/>
      <c r="R130" s="12">
        <f t="shared" si="5"/>
        <v>0</v>
      </c>
      <c r="S130" s="3"/>
    </row>
    <row r="131" spans="1:19" s="1" customFormat="1" ht="30" customHeight="1" x14ac:dyDescent="0.35">
      <c r="A131" s="3"/>
      <c r="B131" s="115" t="s">
        <v>104</v>
      </c>
      <c r="C131" s="116"/>
      <c r="D131" s="116"/>
      <c r="E131" s="116"/>
      <c r="F131" s="116"/>
      <c r="G131" s="116"/>
      <c r="H131" s="116"/>
      <c r="I131" s="117"/>
      <c r="J131" s="13">
        <v>39</v>
      </c>
      <c r="K131" s="39"/>
      <c r="L131" s="39"/>
      <c r="M131" s="39"/>
      <c r="N131" s="39"/>
      <c r="O131" s="39"/>
      <c r="P131" s="39"/>
      <c r="Q131" s="39"/>
      <c r="R131" s="12">
        <f t="shared" si="5"/>
        <v>0</v>
      </c>
      <c r="S131" s="3"/>
    </row>
    <row r="132" spans="1:19" s="1" customFormat="1" ht="30" customHeight="1" x14ac:dyDescent="0.35">
      <c r="A132" s="3"/>
      <c r="B132" s="95" t="s">
        <v>95</v>
      </c>
      <c r="C132" s="96"/>
      <c r="D132" s="96"/>
      <c r="E132" s="96"/>
      <c r="F132" s="96"/>
      <c r="G132" s="96"/>
      <c r="H132" s="96"/>
      <c r="I132" s="96"/>
      <c r="J132" s="13">
        <v>21.9</v>
      </c>
      <c r="K132" s="39"/>
      <c r="L132" s="39"/>
      <c r="M132" s="39"/>
      <c r="N132" s="39"/>
      <c r="O132" s="39"/>
      <c r="P132" s="39"/>
      <c r="Q132" s="39"/>
      <c r="R132" s="12">
        <f t="shared" si="5"/>
        <v>0</v>
      </c>
      <c r="S132" s="3"/>
    </row>
    <row r="133" spans="1:19" s="1" customFormat="1" ht="15" customHeight="1" x14ac:dyDescent="0.35">
      <c r="A133" s="20"/>
      <c r="B133" s="115" t="s">
        <v>152</v>
      </c>
      <c r="C133" s="116"/>
      <c r="D133" s="116"/>
      <c r="E133" s="116"/>
      <c r="F133" s="116"/>
      <c r="G133" s="116"/>
      <c r="H133" s="116"/>
      <c r="I133" s="117"/>
      <c r="J133" s="13">
        <v>24.5</v>
      </c>
      <c r="K133" s="39"/>
      <c r="L133" s="39"/>
      <c r="M133" s="39"/>
      <c r="N133" s="39"/>
      <c r="O133" s="39"/>
      <c r="P133" s="39"/>
      <c r="Q133" s="39"/>
      <c r="R133" s="12">
        <f t="shared" si="5"/>
        <v>0</v>
      </c>
      <c r="S133" s="20"/>
    </row>
    <row r="134" spans="1:19" s="1" customFormat="1" ht="15" customHeight="1" x14ac:dyDescent="0.35">
      <c r="A134" s="20"/>
      <c r="B134" s="115" t="s">
        <v>153</v>
      </c>
      <c r="C134" s="116"/>
      <c r="D134" s="116"/>
      <c r="E134" s="116"/>
      <c r="F134" s="116"/>
      <c r="G134" s="116"/>
      <c r="H134" s="116"/>
      <c r="I134" s="117"/>
      <c r="J134" s="13">
        <v>28</v>
      </c>
      <c r="K134" s="39"/>
      <c r="L134" s="39"/>
      <c r="M134" s="39"/>
      <c r="N134" s="39"/>
      <c r="O134" s="39"/>
      <c r="P134" s="39"/>
      <c r="Q134" s="39"/>
      <c r="R134" s="12">
        <f t="shared" si="5"/>
        <v>0</v>
      </c>
      <c r="S134" s="20"/>
    </row>
    <row r="135" spans="1:19" s="1" customFormat="1" ht="30" customHeight="1" x14ac:dyDescent="0.35">
      <c r="A135" s="3"/>
      <c r="B135" s="115" t="s">
        <v>105</v>
      </c>
      <c r="C135" s="116"/>
      <c r="D135" s="116"/>
      <c r="E135" s="116"/>
      <c r="F135" s="116"/>
      <c r="G135" s="116"/>
      <c r="H135" s="116"/>
      <c r="I135" s="117"/>
      <c r="J135" s="13">
        <v>39</v>
      </c>
      <c r="K135" s="39"/>
      <c r="L135" s="39"/>
      <c r="M135" s="39"/>
      <c r="N135" s="39"/>
      <c r="O135" s="39"/>
      <c r="P135" s="39"/>
      <c r="Q135" s="39"/>
      <c r="R135" s="12">
        <f t="shared" si="5"/>
        <v>0</v>
      </c>
      <c r="S135" s="3"/>
    </row>
    <row r="136" spans="1:19" s="1" customFormat="1" ht="30" customHeight="1" x14ac:dyDescent="0.35">
      <c r="A136" s="3"/>
      <c r="B136" s="95" t="s">
        <v>96</v>
      </c>
      <c r="C136" s="96"/>
      <c r="D136" s="96"/>
      <c r="E136" s="96"/>
      <c r="F136" s="96"/>
      <c r="G136" s="96"/>
      <c r="H136" s="96"/>
      <c r="I136" s="96"/>
      <c r="J136" s="13">
        <v>21.9</v>
      </c>
      <c r="K136" s="39"/>
      <c r="L136" s="39"/>
      <c r="M136" s="39"/>
      <c r="N136" s="39"/>
      <c r="O136" s="39"/>
      <c r="P136" s="39"/>
      <c r="Q136" s="39"/>
      <c r="R136" s="12">
        <f t="shared" si="5"/>
        <v>0</v>
      </c>
      <c r="S136" s="3"/>
    </row>
    <row r="137" spans="1:19" s="1" customFormat="1" ht="30" customHeight="1" x14ac:dyDescent="0.35">
      <c r="A137" s="3"/>
      <c r="B137" s="115" t="s">
        <v>106</v>
      </c>
      <c r="C137" s="116"/>
      <c r="D137" s="116"/>
      <c r="E137" s="116"/>
      <c r="F137" s="116"/>
      <c r="G137" s="116"/>
      <c r="H137" s="116"/>
      <c r="I137" s="117"/>
      <c r="J137" s="13">
        <v>39</v>
      </c>
      <c r="K137" s="39"/>
      <c r="L137" s="39"/>
      <c r="M137" s="39"/>
      <c r="N137" s="39"/>
      <c r="O137" s="39"/>
      <c r="P137" s="39"/>
      <c r="Q137" s="39"/>
      <c r="R137" s="12">
        <f t="shared" si="5"/>
        <v>0</v>
      </c>
      <c r="S137" s="3"/>
    </row>
    <row r="138" spans="1:19" s="1" customFormat="1" ht="30" customHeight="1" x14ac:dyDescent="0.35">
      <c r="A138" s="3"/>
      <c r="B138" s="95" t="s">
        <v>97</v>
      </c>
      <c r="C138" s="96"/>
      <c r="D138" s="96"/>
      <c r="E138" s="96"/>
      <c r="F138" s="96"/>
      <c r="G138" s="96"/>
      <c r="H138" s="96"/>
      <c r="I138" s="96"/>
      <c r="J138" s="13">
        <v>21.9</v>
      </c>
      <c r="K138" s="39"/>
      <c r="L138" s="39"/>
      <c r="M138" s="39"/>
      <c r="N138" s="39"/>
      <c r="O138" s="39"/>
      <c r="P138" s="39"/>
      <c r="Q138" s="39"/>
      <c r="R138" s="12">
        <f t="shared" si="5"/>
        <v>0</v>
      </c>
      <c r="S138" s="3"/>
    </row>
    <row r="139" spans="1:19" s="1" customFormat="1" ht="15" customHeight="1" x14ac:dyDescent="0.35">
      <c r="A139" s="20"/>
      <c r="B139" s="115" t="s">
        <v>154</v>
      </c>
      <c r="C139" s="116"/>
      <c r="D139" s="116"/>
      <c r="E139" s="116"/>
      <c r="F139" s="116"/>
      <c r="G139" s="116"/>
      <c r="H139" s="116"/>
      <c r="I139" s="117"/>
      <c r="J139" s="13">
        <v>24.5</v>
      </c>
      <c r="K139" s="39"/>
      <c r="L139" s="39"/>
      <c r="M139" s="39"/>
      <c r="N139" s="39"/>
      <c r="O139" s="39"/>
      <c r="P139" s="39"/>
      <c r="Q139" s="39"/>
      <c r="R139" s="12">
        <f t="shared" si="5"/>
        <v>0</v>
      </c>
      <c r="S139" s="20"/>
    </row>
    <row r="140" spans="1:19" s="1" customFormat="1" ht="15" customHeight="1" x14ac:dyDescent="0.35">
      <c r="A140" s="20"/>
      <c r="B140" s="115" t="s">
        <v>155</v>
      </c>
      <c r="C140" s="116"/>
      <c r="D140" s="116"/>
      <c r="E140" s="116"/>
      <c r="F140" s="116"/>
      <c r="G140" s="116"/>
      <c r="H140" s="116"/>
      <c r="I140" s="117"/>
      <c r="J140" s="13">
        <v>28</v>
      </c>
      <c r="K140" s="39"/>
      <c r="L140" s="39"/>
      <c r="M140" s="39"/>
      <c r="N140" s="39"/>
      <c r="O140" s="39"/>
      <c r="P140" s="39"/>
      <c r="Q140" s="39"/>
      <c r="R140" s="12">
        <f t="shared" si="5"/>
        <v>0</v>
      </c>
      <c r="S140" s="20"/>
    </row>
    <row r="141" spans="1:19" s="1" customFormat="1" ht="30" customHeight="1" x14ac:dyDescent="0.35">
      <c r="A141" s="3"/>
      <c r="B141" s="115" t="s">
        <v>107</v>
      </c>
      <c r="C141" s="116"/>
      <c r="D141" s="116"/>
      <c r="E141" s="116"/>
      <c r="F141" s="116"/>
      <c r="G141" s="116"/>
      <c r="H141" s="116"/>
      <c r="I141" s="117"/>
      <c r="J141" s="13">
        <v>55</v>
      </c>
      <c r="K141" s="39"/>
      <c r="L141" s="39"/>
      <c r="M141" s="39"/>
      <c r="N141" s="39"/>
      <c r="O141" s="39"/>
      <c r="P141" s="39"/>
      <c r="Q141" s="39"/>
      <c r="R141" s="12">
        <f>SUM(K141:Q141)*J141</f>
        <v>0</v>
      </c>
      <c r="S141" s="3"/>
    </row>
    <row r="142" spans="1:19" s="1" customFormat="1" ht="30" customHeight="1" x14ac:dyDescent="0.35">
      <c r="A142" s="3"/>
      <c r="B142" s="95" t="s">
        <v>98</v>
      </c>
      <c r="C142" s="96"/>
      <c r="D142" s="96"/>
      <c r="E142" s="96"/>
      <c r="F142" s="96"/>
      <c r="G142" s="96"/>
      <c r="H142" s="96"/>
      <c r="I142" s="96"/>
      <c r="J142" s="13">
        <v>29.75</v>
      </c>
      <c r="K142" s="39"/>
      <c r="L142" s="39"/>
      <c r="M142" s="39"/>
      <c r="N142" s="39"/>
      <c r="O142" s="39"/>
      <c r="P142" s="39"/>
      <c r="Q142" s="39"/>
      <c r="R142" s="12">
        <f t="shared" si="5"/>
        <v>0</v>
      </c>
      <c r="S142" s="3"/>
    </row>
    <row r="143" spans="1:19" s="1" customFormat="1" ht="15" customHeight="1" x14ac:dyDescent="0.35">
      <c r="A143" s="20"/>
      <c r="B143" s="115" t="s">
        <v>156</v>
      </c>
      <c r="C143" s="116"/>
      <c r="D143" s="116"/>
      <c r="E143" s="116"/>
      <c r="F143" s="116"/>
      <c r="G143" s="116"/>
      <c r="H143" s="116"/>
      <c r="I143" s="117"/>
      <c r="J143" s="13">
        <v>30.65</v>
      </c>
      <c r="K143" s="39"/>
      <c r="L143" s="39"/>
      <c r="M143" s="39"/>
      <c r="N143" s="39"/>
      <c r="O143" s="39"/>
      <c r="P143" s="39"/>
      <c r="Q143" s="39"/>
      <c r="R143" s="12">
        <f t="shared" si="5"/>
        <v>0</v>
      </c>
      <c r="S143" s="20"/>
    </row>
    <row r="144" spans="1:19" s="1" customFormat="1" ht="15" customHeight="1" x14ac:dyDescent="0.35">
      <c r="A144" s="20"/>
      <c r="B144" s="115" t="s">
        <v>171</v>
      </c>
      <c r="C144" s="116"/>
      <c r="D144" s="116"/>
      <c r="E144" s="116"/>
      <c r="F144" s="116"/>
      <c r="G144" s="116"/>
      <c r="H144" s="116"/>
      <c r="I144" s="117"/>
      <c r="J144" s="13">
        <v>62.5</v>
      </c>
      <c r="K144" s="39"/>
      <c r="L144" s="39"/>
      <c r="M144" s="39"/>
      <c r="N144" s="39"/>
      <c r="O144" s="39"/>
      <c r="P144" s="39"/>
      <c r="Q144" s="39"/>
      <c r="R144" s="12">
        <f t="shared" si="5"/>
        <v>0</v>
      </c>
      <c r="S144" s="20"/>
    </row>
    <row r="145" spans="1:19" s="1" customFormat="1" ht="15" customHeight="1" x14ac:dyDescent="0.35">
      <c r="A145" s="20"/>
      <c r="B145" s="29"/>
      <c r="C145" s="29"/>
      <c r="D145" s="29"/>
      <c r="E145" s="29"/>
      <c r="F145" s="29"/>
      <c r="G145" s="29"/>
      <c r="H145" s="29"/>
      <c r="I145" s="29"/>
      <c r="J145" s="29"/>
      <c r="K145" s="29"/>
      <c r="L145" s="29"/>
      <c r="M145" s="29"/>
      <c r="N145" s="29"/>
      <c r="O145" s="29"/>
      <c r="P145" s="29"/>
      <c r="Q145" s="29"/>
      <c r="R145" s="29"/>
      <c r="S145" s="20"/>
    </row>
    <row r="146" spans="1:19" s="1" customFormat="1" ht="15" customHeight="1" x14ac:dyDescent="0.35">
      <c r="A146" s="20"/>
      <c r="B146" s="106" t="s">
        <v>136</v>
      </c>
      <c r="C146" s="106"/>
      <c r="D146" s="106"/>
      <c r="E146" s="106"/>
      <c r="F146" s="106"/>
      <c r="G146" s="106"/>
      <c r="H146" s="106"/>
      <c r="I146" s="106"/>
      <c r="J146" s="29"/>
      <c r="K146" s="29"/>
      <c r="L146" s="29"/>
      <c r="M146" s="29"/>
      <c r="N146" s="29"/>
      <c r="O146" s="29"/>
      <c r="P146" s="29"/>
      <c r="Q146" s="29"/>
      <c r="R146" s="29"/>
      <c r="S146" s="20"/>
    </row>
    <row r="147" spans="1:19" s="1" customFormat="1" ht="15" customHeight="1" x14ac:dyDescent="0.35">
      <c r="A147" s="20"/>
      <c r="B147" s="62" t="s">
        <v>12</v>
      </c>
      <c r="C147" s="62"/>
      <c r="D147" s="62"/>
      <c r="E147" s="62"/>
      <c r="F147" s="62"/>
      <c r="G147" s="62"/>
      <c r="H147" s="62"/>
      <c r="I147" s="62"/>
      <c r="J147" s="48" t="s">
        <v>11</v>
      </c>
      <c r="K147" s="46" t="s">
        <v>4</v>
      </c>
      <c r="L147" s="46" t="s">
        <v>5</v>
      </c>
      <c r="M147" s="46" t="s">
        <v>6</v>
      </c>
      <c r="N147" s="46" t="s">
        <v>7</v>
      </c>
      <c r="O147" s="46" t="s">
        <v>8</v>
      </c>
      <c r="P147" s="46" t="s">
        <v>9</v>
      </c>
      <c r="Q147" s="46" t="s">
        <v>10</v>
      </c>
      <c r="R147" s="48" t="s">
        <v>2</v>
      </c>
      <c r="S147" s="20"/>
    </row>
    <row r="148" spans="1:19" s="1" customFormat="1" ht="15" customHeight="1" x14ac:dyDescent="0.35">
      <c r="A148" s="20"/>
      <c r="B148" s="96" t="s">
        <v>196</v>
      </c>
      <c r="C148" s="96"/>
      <c r="D148" s="96"/>
      <c r="E148" s="96"/>
      <c r="F148" s="96"/>
      <c r="G148" s="96"/>
      <c r="H148" s="96"/>
      <c r="I148" s="96"/>
      <c r="J148" s="13">
        <v>0</v>
      </c>
      <c r="K148" s="39"/>
      <c r="L148" s="39"/>
      <c r="M148" s="39"/>
      <c r="N148" s="39"/>
      <c r="O148" s="39"/>
      <c r="P148" s="39"/>
      <c r="Q148" s="39"/>
      <c r="R148" s="12">
        <f t="shared" ref="R148:R150" si="6">SUM(K148:Q148)*J148</f>
        <v>0</v>
      </c>
      <c r="S148" s="20"/>
    </row>
    <row r="149" spans="1:19" s="1" customFormat="1" ht="15" customHeight="1" x14ac:dyDescent="0.35">
      <c r="A149" s="20"/>
      <c r="B149" s="96" t="s">
        <v>197</v>
      </c>
      <c r="C149" s="96"/>
      <c r="D149" s="96"/>
      <c r="E149" s="96"/>
      <c r="F149" s="96"/>
      <c r="G149" s="96"/>
      <c r="H149" s="96"/>
      <c r="I149" s="96"/>
      <c r="J149" s="13">
        <v>0</v>
      </c>
      <c r="K149" s="39"/>
      <c r="L149" s="39"/>
      <c r="M149" s="39"/>
      <c r="N149" s="39"/>
      <c r="O149" s="39"/>
      <c r="P149" s="39"/>
      <c r="Q149" s="39"/>
      <c r="R149" s="12">
        <f t="shared" si="6"/>
        <v>0</v>
      </c>
      <c r="S149" s="20"/>
    </row>
    <row r="150" spans="1:19" s="1" customFormat="1" ht="15" customHeight="1" x14ac:dyDescent="0.35">
      <c r="A150" s="20"/>
      <c r="B150" s="95" t="s">
        <v>198</v>
      </c>
      <c r="C150" s="96"/>
      <c r="D150" s="96"/>
      <c r="E150" s="96"/>
      <c r="F150" s="96"/>
      <c r="G150" s="96"/>
      <c r="H150" s="96"/>
      <c r="I150" s="96"/>
      <c r="J150" s="13">
        <v>0</v>
      </c>
      <c r="K150" s="39"/>
      <c r="L150" s="39"/>
      <c r="M150" s="39"/>
      <c r="N150" s="39"/>
      <c r="O150" s="39"/>
      <c r="P150" s="39"/>
      <c r="Q150" s="39"/>
      <c r="R150" s="12">
        <f t="shared" si="6"/>
        <v>0</v>
      </c>
      <c r="S150" s="20"/>
    </row>
    <row r="151" spans="1:19" s="1" customFormat="1" ht="15" customHeight="1" x14ac:dyDescent="0.35">
      <c r="A151" s="20"/>
      <c r="B151" s="107" t="s">
        <v>199</v>
      </c>
      <c r="C151" s="107"/>
      <c r="D151" s="107"/>
      <c r="E151" s="107"/>
      <c r="F151" s="107"/>
      <c r="G151" s="107"/>
      <c r="H151" s="107"/>
      <c r="I151" s="107"/>
      <c r="J151" s="107"/>
      <c r="K151" s="107"/>
      <c r="L151" s="107"/>
      <c r="M151" s="107"/>
      <c r="N151" s="107"/>
      <c r="O151" s="107"/>
      <c r="P151" s="107"/>
      <c r="Q151" s="107"/>
      <c r="R151" s="107"/>
      <c r="S151" s="20"/>
    </row>
    <row r="152" spans="1:19" s="1" customFormat="1" ht="15" customHeight="1" x14ac:dyDescent="0.35">
      <c r="A152" s="20"/>
      <c r="B152" s="29"/>
      <c r="C152" s="29"/>
      <c r="D152" s="29"/>
      <c r="E152" s="29"/>
      <c r="F152" s="29"/>
      <c r="G152" s="29"/>
      <c r="H152" s="29"/>
      <c r="I152" s="29"/>
      <c r="J152" s="29"/>
      <c r="K152" s="29"/>
      <c r="L152" s="29"/>
      <c r="M152" s="29"/>
      <c r="N152" s="29"/>
      <c r="O152" s="29"/>
      <c r="P152" s="29"/>
      <c r="Q152" s="29"/>
      <c r="R152" s="29"/>
      <c r="S152" s="20"/>
    </row>
    <row r="153" spans="1:19" s="1" customFormat="1" ht="15" customHeight="1" x14ac:dyDescent="0.35">
      <c r="A153" s="44"/>
      <c r="B153" s="29"/>
      <c r="C153" s="29"/>
      <c r="D153" s="29"/>
      <c r="E153" s="29"/>
      <c r="F153" s="29"/>
      <c r="G153" s="29"/>
      <c r="H153" s="29"/>
      <c r="I153" s="29"/>
      <c r="J153" s="29"/>
      <c r="K153" s="29"/>
      <c r="L153" s="29"/>
      <c r="M153" s="29"/>
      <c r="N153" s="29"/>
      <c r="O153" s="29"/>
      <c r="P153" s="29"/>
      <c r="Q153" s="29"/>
      <c r="R153" s="29"/>
      <c r="S153" s="44"/>
    </row>
    <row r="154" spans="1:19" s="1" customFormat="1" ht="15" customHeight="1" x14ac:dyDescent="0.35">
      <c r="A154" s="20"/>
      <c r="B154" s="29"/>
      <c r="C154" s="29"/>
      <c r="D154" s="29"/>
      <c r="E154" s="29"/>
      <c r="F154" s="29"/>
      <c r="G154" s="29"/>
      <c r="H154" s="29"/>
      <c r="I154" s="29"/>
      <c r="J154" s="29"/>
      <c r="K154" s="29"/>
      <c r="L154" s="29"/>
      <c r="M154" s="29"/>
      <c r="N154" s="29"/>
      <c r="O154" s="29"/>
      <c r="P154" s="29"/>
      <c r="Q154" s="29"/>
      <c r="R154" s="29"/>
      <c r="S154" s="20"/>
    </row>
    <row r="155" spans="1:19" s="1" customFormat="1" ht="15" customHeight="1" x14ac:dyDescent="0.35">
      <c r="A155" s="20"/>
      <c r="B155" s="29"/>
      <c r="C155" s="29"/>
      <c r="D155" s="29"/>
      <c r="E155" s="29"/>
      <c r="F155" s="29"/>
      <c r="G155" s="29"/>
      <c r="H155" s="29"/>
      <c r="I155" s="29"/>
      <c r="J155" s="29"/>
      <c r="K155" s="29"/>
      <c r="L155" s="29"/>
      <c r="M155" s="29"/>
      <c r="N155" s="29"/>
      <c r="O155" s="29"/>
      <c r="P155" s="29"/>
      <c r="Q155" s="29"/>
      <c r="R155" s="29"/>
      <c r="S155" s="20"/>
    </row>
    <row r="156" spans="1:19" s="1" customFormat="1" ht="15" customHeight="1" x14ac:dyDescent="0.35">
      <c r="A156" s="20"/>
      <c r="B156" s="106" t="s">
        <v>161</v>
      </c>
      <c r="C156" s="106"/>
      <c r="D156" s="106"/>
      <c r="E156" s="106"/>
      <c r="F156" s="106"/>
      <c r="G156" s="106"/>
      <c r="H156" s="106"/>
      <c r="I156" s="106"/>
      <c r="J156" s="29"/>
      <c r="K156" s="29"/>
      <c r="L156" s="29"/>
      <c r="M156" s="29"/>
      <c r="N156" s="29"/>
      <c r="O156" s="29"/>
      <c r="P156" s="29"/>
      <c r="Q156" s="29"/>
      <c r="R156" s="29"/>
      <c r="S156" s="20"/>
    </row>
    <row r="157" spans="1:19" s="1" customFormat="1" ht="15" customHeight="1" x14ac:dyDescent="0.35">
      <c r="A157" s="20"/>
      <c r="B157" s="62" t="s">
        <v>12</v>
      </c>
      <c r="C157" s="62"/>
      <c r="D157" s="62"/>
      <c r="E157" s="62"/>
      <c r="F157" s="62"/>
      <c r="G157" s="62"/>
      <c r="H157" s="62"/>
      <c r="I157" s="62"/>
      <c r="J157" s="25" t="s">
        <v>11</v>
      </c>
      <c r="K157" s="24" t="s">
        <v>4</v>
      </c>
      <c r="L157" s="24" t="s">
        <v>5</v>
      </c>
      <c r="M157" s="24" t="s">
        <v>6</v>
      </c>
      <c r="N157" s="24" t="s">
        <v>7</v>
      </c>
      <c r="O157" s="24" t="s">
        <v>8</v>
      </c>
      <c r="P157" s="24" t="s">
        <v>9</v>
      </c>
      <c r="Q157" s="24" t="s">
        <v>10</v>
      </c>
      <c r="R157" s="25" t="s">
        <v>2</v>
      </c>
      <c r="S157" s="20"/>
    </row>
    <row r="158" spans="1:19" s="1" customFormat="1" ht="60" customHeight="1" x14ac:dyDescent="0.35">
      <c r="A158" s="20"/>
      <c r="B158" s="95" t="s">
        <v>162</v>
      </c>
      <c r="C158" s="96"/>
      <c r="D158" s="96"/>
      <c r="E158" s="96"/>
      <c r="F158" s="96"/>
      <c r="G158" s="96"/>
      <c r="H158" s="96"/>
      <c r="I158" s="96"/>
      <c r="J158" s="13">
        <v>230</v>
      </c>
      <c r="K158" s="39"/>
      <c r="L158" s="39"/>
      <c r="M158" s="39"/>
      <c r="N158" s="39"/>
      <c r="O158" s="39"/>
      <c r="P158" s="39"/>
      <c r="Q158" s="39"/>
      <c r="R158" s="12">
        <f t="shared" ref="R158:R163" si="7">SUM(K158:Q158)*J158</f>
        <v>0</v>
      </c>
      <c r="S158" s="20"/>
    </row>
    <row r="159" spans="1:19" s="1" customFormat="1" ht="60" customHeight="1" x14ac:dyDescent="0.35">
      <c r="A159" s="20"/>
      <c r="B159" s="95" t="s">
        <v>163</v>
      </c>
      <c r="C159" s="96"/>
      <c r="D159" s="96"/>
      <c r="E159" s="96"/>
      <c r="F159" s="96"/>
      <c r="G159" s="96"/>
      <c r="H159" s="96"/>
      <c r="I159" s="96"/>
      <c r="J159" s="13">
        <v>260</v>
      </c>
      <c r="K159" s="39"/>
      <c r="L159" s="39"/>
      <c r="M159" s="39"/>
      <c r="N159" s="39"/>
      <c r="O159" s="39"/>
      <c r="P159" s="39"/>
      <c r="Q159" s="39"/>
      <c r="R159" s="12">
        <f t="shared" si="7"/>
        <v>0</v>
      </c>
      <c r="S159" s="20"/>
    </row>
    <row r="160" spans="1:19" s="1" customFormat="1" ht="60" customHeight="1" x14ac:dyDescent="0.35">
      <c r="A160" s="20"/>
      <c r="B160" s="95" t="s">
        <v>165</v>
      </c>
      <c r="C160" s="96"/>
      <c r="D160" s="96"/>
      <c r="E160" s="96"/>
      <c r="F160" s="96"/>
      <c r="G160" s="96"/>
      <c r="H160" s="96"/>
      <c r="I160" s="96"/>
      <c r="J160" s="13">
        <v>205</v>
      </c>
      <c r="K160" s="39"/>
      <c r="L160" s="39"/>
      <c r="M160" s="39"/>
      <c r="N160" s="39"/>
      <c r="O160" s="39"/>
      <c r="P160" s="39"/>
      <c r="Q160" s="39"/>
      <c r="R160" s="12">
        <f t="shared" si="7"/>
        <v>0</v>
      </c>
      <c r="S160" s="20"/>
    </row>
    <row r="161" spans="1:27" s="1" customFormat="1" ht="60" customHeight="1" x14ac:dyDescent="0.35">
      <c r="A161" s="20"/>
      <c r="B161" s="95" t="s">
        <v>164</v>
      </c>
      <c r="C161" s="96"/>
      <c r="D161" s="96"/>
      <c r="E161" s="96"/>
      <c r="F161" s="96"/>
      <c r="G161" s="96"/>
      <c r="H161" s="96"/>
      <c r="I161" s="96"/>
      <c r="J161" s="13">
        <v>235</v>
      </c>
      <c r="K161" s="39"/>
      <c r="L161" s="39"/>
      <c r="M161" s="39"/>
      <c r="N161" s="39"/>
      <c r="O161" s="39"/>
      <c r="P161" s="39"/>
      <c r="Q161" s="39"/>
      <c r="R161" s="12">
        <f t="shared" si="7"/>
        <v>0</v>
      </c>
      <c r="S161" s="20"/>
    </row>
    <row r="162" spans="1:27" s="1" customFormat="1" ht="135" customHeight="1" x14ac:dyDescent="0.35">
      <c r="A162" s="20"/>
      <c r="B162" s="118" t="s">
        <v>204</v>
      </c>
      <c r="C162" s="116"/>
      <c r="D162" s="116"/>
      <c r="E162" s="116"/>
      <c r="F162" s="116"/>
      <c r="G162" s="116"/>
      <c r="H162" s="116"/>
      <c r="I162" s="117"/>
      <c r="J162" s="13">
        <v>240</v>
      </c>
      <c r="K162" s="39"/>
      <c r="L162" s="39"/>
      <c r="M162" s="39"/>
      <c r="N162" s="39"/>
      <c r="O162" s="39"/>
      <c r="P162" s="39"/>
      <c r="Q162" s="39"/>
      <c r="R162" s="12">
        <f t="shared" si="7"/>
        <v>0</v>
      </c>
      <c r="S162" s="20"/>
    </row>
    <row r="163" spans="1:27" s="1" customFormat="1" ht="60" customHeight="1" x14ac:dyDescent="0.35">
      <c r="A163" s="20"/>
      <c r="B163" s="95" t="s">
        <v>166</v>
      </c>
      <c r="C163" s="96"/>
      <c r="D163" s="96"/>
      <c r="E163" s="96"/>
      <c r="F163" s="96"/>
      <c r="G163" s="96"/>
      <c r="H163" s="96"/>
      <c r="I163" s="96"/>
      <c r="J163" s="13">
        <v>95</v>
      </c>
      <c r="K163" s="39"/>
      <c r="L163" s="39"/>
      <c r="M163" s="39"/>
      <c r="N163" s="39"/>
      <c r="O163" s="39"/>
      <c r="P163" s="39"/>
      <c r="Q163" s="39"/>
      <c r="R163" s="12">
        <f t="shared" si="7"/>
        <v>0</v>
      </c>
      <c r="S163" s="20"/>
    </row>
    <row r="164" spans="1:27" s="1" customFormat="1" ht="15" customHeight="1" x14ac:dyDescent="0.35">
      <c r="A164" s="20"/>
      <c r="B164" s="107" t="s">
        <v>160</v>
      </c>
      <c r="C164" s="107"/>
      <c r="D164" s="107"/>
      <c r="E164" s="107"/>
      <c r="F164" s="107"/>
      <c r="G164" s="107"/>
      <c r="H164" s="107"/>
      <c r="I164" s="107"/>
      <c r="J164" s="107"/>
      <c r="K164" s="107"/>
      <c r="L164" s="107"/>
      <c r="M164" s="107"/>
      <c r="N164" s="107"/>
      <c r="O164" s="107"/>
      <c r="P164" s="107"/>
      <c r="Q164" s="107"/>
      <c r="R164" s="107"/>
      <c r="S164" s="20"/>
    </row>
    <row r="165" spans="1:27" s="1" customFormat="1" ht="15" customHeight="1" x14ac:dyDescent="0.35">
      <c r="A165" s="20"/>
      <c r="B165" s="29"/>
      <c r="C165" s="29"/>
      <c r="D165" s="29"/>
      <c r="E165" s="29"/>
      <c r="F165" s="29"/>
      <c r="G165" s="29"/>
      <c r="H165" s="29"/>
      <c r="I165" s="29"/>
      <c r="J165" s="29"/>
      <c r="K165" s="29"/>
      <c r="L165" s="29"/>
      <c r="M165" s="29"/>
      <c r="N165" s="29"/>
      <c r="O165" s="29"/>
      <c r="P165" s="29"/>
      <c r="Q165" s="29"/>
      <c r="R165" s="29"/>
      <c r="S165" s="20"/>
    </row>
    <row r="166" spans="1:27" s="1" customFormat="1" ht="15" customHeight="1" x14ac:dyDescent="0.35">
      <c r="A166" s="20"/>
      <c r="B166" s="106" t="s">
        <v>149</v>
      </c>
      <c r="C166" s="106"/>
      <c r="D166" s="106"/>
      <c r="E166" s="106"/>
      <c r="F166" s="106"/>
      <c r="G166" s="106"/>
      <c r="H166" s="106"/>
      <c r="I166" s="106"/>
      <c r="J166" s="29"/>
      <c r="K166" s="29"/>
      <c r="L166" s="29"/>
      <c r="M166" s="29"/>
      <c r="N166" s="29"/>
      <c r="O166" s="29"/>
      <c r="P166" s="29"/>
      <c r="Q166" s="29"/>
      <c r="R166" s="29"/>
      <c r="S166" s="20"/>
    </row>
    <row r="167" spans="1:27" s="1" customFormat="1" ht="15" customHeight="1" x14ac:dyDescent="0.35">
      <c r="A167" s="20"/>
      <c r="B167" s="62" t="s">
        <v>12</v>
      </c>
      <c r="C167" s="62"/>
      <c r="D167" s="62"/>
      <c r="E167" s="62"/>
      <c r="F167" s="62"/>
      <c r="G167" s="62"/>
      <c r="H167" s="62"/>
      <c r="I167" s="62"/>
      <c r="J167" s="25" t="s">
        <v>11</v>
      </c>
      <c r="K167" s="24" t="s">
        <v>4</v>
      </c>
      <c r="L167" s="24" t="s">
        <v>5</v>
      </c>
      <c r="M167" s="24" t="s">
        <v>6</v>
      </c>
      <c r="N167" s="24" t="s">
        <v>7</v>
      </c>
      <c r="O167" s="24" t="s">
        <v>8</v>
      </c>
      <c r="P167" s="24" t="s">
        <v>9</v>
      </c>
      <c r="Q167" s="24" t="s">
        <v>10</v>
      </c>
      <c r="R167" s="25" t="s">
        <v>2</v>
      </c>
      <c r="S167" s="20"/>
    </row>
    <row r="168" spans="1:27" s="1" customFormat="1" ht="60" customHeight="1" x14ac:dyDescent="0.35">
      <c r="A168" s="20"/>
      <c r="B168" s="95" t="s">
        <v>168</v>
      </c>
      <c r="C168" s="96"/>
      <c r="D168" s="96"/>
      <c r="E168" s="96"/>
      <c r="F168" s="96"/>
      <c r="G168" s="96"/>
      <c r="H168" s="96"/>
      <c r="I168" s="96"/>
      <c r="J168" s="13">
        <v>2.35</v>
      </c>
      <c r="K168" s="39"/>
      <c r="L168" s="39"/>
      <c r="M168" s="39"/>
      <c r="N168" s="39"/>
      <c r="O168" s="39"/>
      <c r="P168" s="39"/>
      <c r="Q168" s="39"/>
      <c r="R168" s="12">
        <f>SUM(K168:Q168)*J168</f>
        <v>0</v>
      </c>
      <c r="S168" s="20"/>
    </row>
    <row r="169" spans="1:27" s="1" customFormat="1" ht="60" customHeight="1" x14ac:dyDescent="0.35">
      <c r="A169" s="20"/>
      <c r="B169" s="95" t="s">
        <v>169</v>
      </c>
      <c r="C169" s="95"/>
      <c r="D169" s="95"/>
      <c r="E169" s="95"/>
      <c r="F169" s="95"/>
      <c r="G169" s="95"/>
      <c r="H169" s="95"/>
      <c r="I169" s="95"/>
      <c r="J169" s="13">
        <v>5.5</v>
      </c>
      <c r="K169" s="39"/>
      <c r="L169" s="39"/>
      <c r="M169" s="39"/>
      <c r="N169" s="39"/>
      <c r="O169" s="39"/>
      <c r="P169" s="39"/>
      <c r="Q169" s="39"/>
      <c r="R169" s="12">
        <f>SUM(K169:Q169)*J169</f>
        <v>0</v>
      </c>
      <c r="S169" s="20"/>
    </row>
    <row r="170" spans="1:27" s="1" customFormat="1" ht="45" customHeight="1" x14ac:dyDescent="0.35">
      <c r="A170" s="20"/>
      <c r="B170" s="95" t="s">
        <v>170</v>
      </c>
      <c r="C170" s="95"/>
      <c r="D170" s="95"/>
      <c r="E170" s="95"/>
      <c r="F170" s="95"/>
      <c r="G170" s="95"/>
      <c r="H170" s="95"/>
      <c r="I170" s="95"/>
      <c r="J170" s="13">
        <v>0.85</v>
      </c>
      <c r="K170" s="39"/>
      <c r="L170" s="39"/>
      <c r="M170" s="39"/>
      <c r="N170" s="39"/>
      <c r="O170" s="39"/>
      <c r="P170" s="39"/>
      <c r="Q170" s="39"/>
      <c r="R170" s="12">
        <f>SUM(K170:Q170)*J170</f>
        <v>0</v>
      </c>
      <c r="S170" s="20"/>
    </row>
    <row r="171" spans="1:27" s="1" customFormat="1" ht="45" customHeight="1" x14ac:dyDescent="0.35">
      <c r="A171" s="20"/>
      <c r="B171" s="95" t="s">
        <v>172</v>
      </c>
      <c r="C171" s="95"/>
      <c r="D171" s="95"/>
      <c r="E171" s="95"/>
      <c r="F171" s="95"/>
      <c r="G171" s="95"/>
      <c r="H171" s="95"/>
      <c r="I171" s="95"/>
      <c r="J171" s="13">
        <v>29.5</v>
      </c>
      <c r="K171" s="39"/>
      <c r="L171" s="39"/>
      <c r="M171" s="39"/>
      <c r="N171" s="39"/>
      <c r="O171" s="39"/>
      <c r="P171" s="39"/>
      <c r="Q171" s="39"/>
      <c r="R171" s="12">
        <f>SUM(K171:Q171)*J171</f>
        <v>0</v>
      </c>
      <c r="S171" s="20"/>
    </row>
    <row r="172" spans="1:27" s="1" customFormat="1" ht="30" customHeight="1" x14ac:dyDescent="0.35">
      <c r="A172" s="3"/>
      <c r="B172" s="114" t="s">
        <v>167</v>
      </c>
      <c r="C172" s="107"/>
      <c r="D172" s="107"/>
      <c r="E172" s="107"/>
      <c r="F172" s="107"/>
      <c r="G172" s="107"/>
      <c r="H172" s="107"/>
      <c r="I172" s="107"/>
      <c r="J172" s="107"/>
      <c r="K172" s="107"/>
      <c r="L172" s="107"/>
      <c r="M172" s="107"/>
      <c r="N172" s="107"/>
      <c r="O172" s="107"/>
      <c r="P172" s="107"/>
      <c r="Q172" s="107"/>
      <c r="R172" s="107"/>
      <c r="S172" s="3"/>
    </row>
    <row r="173" spans="1:27" s="1" customFormat="1" ht="15" customHeight="1" x14ac:dyDescent="0.35">
      <c r="A173" s="20"/>
      <c r="B173" s="23"/>
      <c r="C173" s="23"/>
      <c r="D173" s="23"/>
      <c r="E173" s="23"/>
      <c r="F173" s="23"/>
      <c r="G173" s="23"/>
      <c r="H173" s="23"/>
      <c r="I173" s="23"/>
      <c r="J173" s="4"/>
      <c r="K173" s="26"/>
      <c r="L173" s="26"/>
      <c r="M173" s="26"/>
      <c r="N173" s="26"/>
      <c r="O173" s="26"/>
      <c r="P173" s="26"/>
      <c r="Q173" s="26"/>
      <c r="R173" s="4"/>
      <c r="S173" s="20"/>
    </row>
    <row r="174" spans="1:27" s="1" customFormat="1" ht="15" customHeight="1" x14ac:dyDescent="0.35">
      <c r="A174" s="3"/>
      <c r="B174" s="92" t="s">
        <v>49</v>
      </c>
      <c r="C174" s="92"/>
      <c r="D174" s="92"/>
      <c r="E174" s="92"/>
      <c r="F174" s="92"/>
      <c r="G174" s="92"/>
      <c r="H174" s="92"/>
      <c r="I174" s="92"/>
      <c r="J174" s="4"/>
      <c r="K174" s="6"/>
      <c r="L174" s="6"/>
      <c r="M174" s="6"/>
      <c r="N174" s="6"/>
      <c r="O174" s="6"/>
      <c r="P174" s="6"/>
      <c r="Q174" s="6"/>
      <c r="R174" s="4"/>
      <c r="S174" s="3"/>
    </row>
    <row r="175" spans="1:27" s="1" customFormat="1" ht="15" customHeight="1" x14ac:dyDescent="0.35">
      <c r="A175" s="3"/>
      <c r="B175" s="62" t="s">
        <v>12</v>
      </c>
      <c r="C175" s="62"/>
      <c r="D175" s="62"/>
      <c r="E175" s="62"/>
      <c r="F175" s="62"/>
      <c r="G175" s="62"/>
      <c r="H175" s="62"/>
      <c r="I175" s="62"/>
      <c r="J175" s="10" t="s">
        <v>11</v>
      </c>
      <c r="K175" s="11" t="s">
        <v>4</v>
      </c>
      <c r="L175" s="11" t="s">
        <v>5</v>
      </c>
      <c r="M175" s="11" t="s">
        <v>6</v>
      </c>
      <c r="N175" s="11" t="s">
        <v>7</v>
      </c>
      <c r="O175" s="11" t="s">
        <v>8</v>
      </c>
      <c r="P175" s="11" t="s">
        <v>9</v>
      </c>
      <c r="Q175" s="11" t="s">
        <v>10</v>
      </c>
      <c r="R175" s="10" t="s">
        <v>2</v>
      </c>
      <c r="S175" s="3"/>
    </row>
    <row r="176" spans="1:27" s="1" customFormat="1" ht="15" customHeight="1" x14ac:dyDescent="0.35">
      <c r="A176" s="3"/>
      <c r="B176" s="95" t="s">
        <v>108</v>
      </c>
      <c r="C176" s="96"/>
      <c r="D176" s="96"/>
      <c r="E176" s="96"/>
      <c r="F176" s="96"/>
      <c r="G176" s="96"/>
      <c r="H176" s="96"/>
      <c r="I176" s="96"/>
      <c r="J176" s="13">
        <f>CEILING(1.1185*5*2,0.05)</f>
        <v>11.200000000000001</v>
      </c>
      <c r="K176" s="39"/>
      <c r="L176" s="39"/>
      <c r="M176" s="39"/>
      <c r="N176" s="39"/>
      <c r="O176" s="39"/>
      <c r="P176" s="39"/>
      <c r="Q176" s="39"/>
      <c r="R176" s="12">
        <f t="shared" ref="R176:R189" si="8">SUM(K176:Q176)*J176</f>
        <v>0</v>
      </c>
      <c r="S176" s="3"/>
      <c r="X176" s="21"/>
      <c r="AA176" s="21"/>
    </row>
    <row r="177" spans="1:27" s="1" customFormat="1" ht="15" customHeight="1" x14ac:dyDescent="0.35">
      <c r="A177" s="3"/>
      <c r="B177" s="95" t="s">
        <v>113</v>
      </c>
      <c r="C177" s="96"/>
      <c r="D177" s="96"/>
      <c r="E177" s="96"/>
      <c r="F177" s="96"/>
      <c r="G177" s="96"/>
      <c r="H177" s="96"/>
      <c r="I177" s="96"/>
      <c r="J177" s="13">
        <v>7.75</v>
      </c>
      <c r="K177" s="39"/>
      <c r="L177" s="39"/>
      <c r="M177" s="39"/>
      <c r="N177" s="39"/>
      <c r="O177" s="39"/>
      <c r="P177" s="39"/>
      <c r="Q177" s="39"/>
      <c r="R177" s="12">
        <f t="shared" si="8"/>
        <v>0</v>
      </c>
      <c r="S177" s="3"/>
      <c r="X177" s="21"/>
      <c r="AA177" s="21"/>
    </row>
    <row r="178" spans="1:27" s="1" customFormat="1" ht="15" customHeight="1" x14ac:dyDescent="0.35">
      <c r="A178" s="3"/>
      <c r="B178" s="95" t="s">
        <v>112</v>
      </c>
      <c r="C178" s="96"/>
      <c r="D178" s="96"/>
      <c r="E178" s="96"/>
      <c r="F178" s="96"/>
      <c r="G178" s="96"/>
      <c r="H178" s="96"/>
      <c r="I178" s="96"/>
      <c r="J178" s="13">
        <v>8.9499999999999993</v>
      </c>
      <c r="K178" s="39"/>
      <c r="L178" s="39"/>
      <c r="M178" s="39"/>
      <c r="N178" s="39"/>
      <c r="O178" s="39"/>
      <c r="P178" s="39"/>
      <c r="Q178" s="39"/>
      <c r="R178" s="12">
        <f t="shared" si="8"/>
        <v>0</v>
      </c>
      <c r="S178" s="3"/>
      <c r="X178" s="21"/>
      <c r="AA178" s="21"/>
    </row>
    <row r="179" spans="1:27" s="1" customFormat="1" ht="15" customHeight="1" x14ac:dyDescent="0.35">
      <c r="A179" s="3"/>
      <c r="B179" s="96" t="s">
        <v>111</v>
      </c>
      <c r="C179" s="96"/>
      <c r="D179" s="96"/>
      <c r="E179" s="96"/>
      <c r="F179" s="96"/>
      <c r="G179" s="96"/>
      <c r="H179" s="96"/>
      <c r="I179" s="96"/>
      <c r="J179" s="13">
        <v>9.5</v>
      </c>
      <c r="K179" s="39"/>
      <c r="L179" s="39"/>
      <c r="M179" s="39"/>
      <c r="N179" s="39"/>
      <c r="O179" s="39"/>
      <c r="P179" s="39"/>
      <c r="Q179" s="39"/>
      <c r="R179" s="12">
        <f t="shared" si="8"/>
        <v>0</v>
      </c>
      <c r="S179" s="3"/>
      <c r="X179" s="21"/>
      <c r="AA179" s="21"/>
    </row>
    <row r="180" spans="1:27" s="1" customFormat="1" ht="15" customHeight="1" x14ac:dyDescent="0.35">
      <c r="A180" s="3"/>
      <c r="B180" s="96" t="s">
        <v>109</v>
      </c>
      <c r="C180" s="96"/>
      <c r="D180" s="96"/>
      <c r="E180" s="96"/>
      <c r="F180" s="96"/>
      <c r="G180" s="96"/>
      <c r="H180" s="96"/>
      <c r="I180" s="96"/>
      <c r="J180" s="13">
        <v>16.350000000000001</v>
      </c>
      <c r="K180" s="39"/>
      <c r="L180" s="39"/>
      <c r="M180" s="39"/>
      <c r="N180" s="39"/>
      <c r="O180" s="39"/>
      <c r="P180" s="39"/>
      <c r="Q180" s="39"/>
      <c r="R180" s="12">
        <f t="shared" si="8"/>
        <v>0</v>
      </c>
      <c r="S180" s="3"/>
      <c r="X180" s="21"/>
      <c r="AA180" s="21"/>
    </row>
    <row r="181" spans="1:27" s="1" customFormat="1" ht="15" customHeight="1" x14ac:dyDescent="0.35">
      <c r="A181" s="3"/>
      <c r="B181" s="96" t="s">
        <v>110</v>
      </c>
      <c r="C181" s="96"/>
      <c r="D181" s="96"/>
      <c r="E181" s="96"/>
      <c r="F181" s="96"/>
      <c r="G181" s="96"/>
      <c r="H181" s="96"/>
      <c r="I181" s="96"/>
      <c r="J181" s="13">
        <v>15.75</v>
      </c>
      <c r="K181" s="39"/>
      <c r="L181" s="39"/>
      <c r="M181" s="39"/>
      <c r="N181" s="39"/>
      <c r="O181" s="39"/>
      <c r="P181" s="39"/>
      <c r="Q181" s="39"/>
      <c r="R181" s="12">
        <f t="shared" si="8"/>
        <v>0</v>
      </c>
      <c r="S181" s="3"/>
      <c r="X181" s="21"/>
      <c r="AA181" s="21"/>
    </row>
    <row r="182" spans="1:27" s="1" customFormat="1" ht="15" customHeight="1" x14ac:dyDescent="0.35">
      <c r="A182" s="3"/>
      <c r="B182" s="96" t="s">
        <v>190</v>
      </c>
      <c r="C182" s="96"/>
      <c r="D182" s="96"/>
      <c r="E182" s="96"/>
      <c r="F182" s="96"/>
      <c r="G182" s="96"/>
      <c r="H182" s="96"/>
      <c r="I182" s="96"/>
      <c r="J182" s="13">
        <v>4.55</v>
      </c>
      <c r="K182" s="39"/>
      <c r="L182" s="39"/>
      <c r="M182" s="39"/>
      <c r="N182" s="39"/>
      <c r="O182" s="39"/>
      <c r="P182" s="39"/>
      <c r="Q182" s="39"/>
      <c r="R182" s="12">
        <f t="shared" si="8"/>
        <v>0</v>
      </c>
      <c r="S182" s="3"/>
      <c r="X182" s="21"/>
      <c r="AA182" s="21"/>
    </row>
    <row r="183" spans="1:27" s="1" customFormat="1" ht="15" customHeight="1" x14ac:dyDescent="0.35">
      <c r="A183" s="3"/>
      <c r="B183" s="96" t="s">
        <v>191</v>
      </c>
      <c r="C183" s="96"/>
      <c r="D183" s="96"/>
      <c r="E183" s="96"/>
      <c r="F183" s="96"/>
      <c r="G183" s="96"/>
      <c r="H183" s="96"/>
      <c r="I183" s="96"/>
      <c r="J183" s="13">
        <v>4.55</v>
      </c>
      <c r="K183" s="39"/>
      <c r="L183" s="39"/>
      <c r="M183" s="39"/>
      <c r="N183" s="39"/>
      <c r="O183" s="39"/>
      <c r="P183" s="39"/>
      <c r="Q183" s="39"/>
      <c r="R183" s="12">
        <f t="shared" si="8"/>
        <v>0</v>
      </c>
      <c r="S183" s="3"/>
      <c r="X183" s="21"/>
      <c r="AA183" s="21"/>
    </row>
    <row r="184" spans="1:27" s="1" customFormat="1" ht="15" customHeight="1" x14ac:dyDescent="0.35">
      <c r="A184" s="3"/>
      <c r="B184" s="96" t="s">
        <v>192</v>
      </c>
      <c r="C184" s="96"/>
      <c r="D184" s="96"/>
      <c r="E184" s="96"/>
      <c r="F184" s="96"/>
      <c r="G184" s="96"/>
      <c r="H184" s="96"/>
      <c r="I184" s="96"/>
      <c r="J184" s="13">
        <v>4.55</v>
      </c>
      <c r="K184" s="39"/>
      <c r="L184" s="39"/>
      <c r="M184" s="39"/>
      <c r="N184" s="39"/>
      <c r="O184" s="39"/>
      <c r="P184" s="39"/>
      <c r="Q184" s="39"/>
      <c r="R184" s="12">
        <f t="shared" si="8"/>
        <v>0</v>
      </c>
      <c r="S184" s="3"/>
      <c r="W184" s="22"/>
      <c r="X184" s="21"/>
      <c r="AA184" s="21"/>
    </row>
    <row r="185" spans="1:27" s="1" customFormat="1" ht="15" customHeight="1" x14ac:dyDescent="0.35">
      <c r="A185" s="3"/>
      <c r="B185" s="96" t="s">
        <v>114</v>
      </c>
      <c r="C185" s="96"/>
      <c r="D185" s="96"/>
      <c r="E185" s="96"/>
      <c r="F185" s="96"/>
      <c r="G185" s="96"/>
      <c r="H185" s="96"/>
      <c r="I185" s="96"/>
      <c r="J185" s="13">
        <v>2.4500000000000002</v>
      </c>
      <c r="K185" s="39"/>
      <c r="L185" s="39"/>
      <c r="M185" s="39"/>
      <c r="N185" s="39"/>
      <c r="O185" s="39"/>
      <c r="P185" s="39"/>
      <c r="Q185" s="39"/>
      <c r="R185" s="12">
        <f t="shared" si="8"/>
        <v>0</v>
      </c>
      <c r="S185" s="3"/>
      <c r="X185" s="21"/>
      <c r="AA185" s="21"/>
    </row>
    <row r="186" spans="1:27" s="1" customFormat="1" ht="15" customHeight="1" x14ac:dyDescent="0.35">
      <c r="A186" s="3"/>
      <c r="B186" s="140" t="s">
        <v>193</v>
      </c>
      <c r="C186" s="141"/>
      <c r="D186" s="141"/>
      <c r="E186" s="141"/>
      <c r="F186" s="141"/>
      <c r="G186" s="141"/>
      <c r="H186" s="141"/>
      <c r="I186" s="142"/>
      <c r="J186" s="13">
        <f>CEILING(0.759*5*2,0.05)</f>
        <v>7.6000000000000005</v>
      </c>
      <c r="K186" s="39"/>
      <c r="L186" s="39"/>
      <c r="M186" s="39"/>
      <c r="N186" s="39"/>
      <c r="O186" s="39"/>
      <c r="P186" s="39"/>
      <c r="Q186" s="39"/>
      <c r="R186" s="12">
        <f t="shared" si="8"/>
        <v>0</v>
      </c>
      <c r="S186" s="3"/>
      <c r="X186" s="21"/>
      <c r="AA186" s="21"/>
    </row>
    <row r="187" spans="1:27" s="1" customFormat="1" ht="15" customHeight="1" x14ac:dyDescent="0.35">
      <c r="A187" s="3"/>
      <c r="B187" s="140" t="s">
        <v>194</v>
      </c>
      <c r="C187" s="141"/>
      <c r="D187" s="141"/>
      <c r="E187" s="141"/>
      <c r="F187" s="141"/>
      <c r="G187" s="141"/>
      <c r="H187" s="141"/>
      <c r="I187" s="142"/>
      <c r="J187" s="13">
        <f>CEILING(1.278*5*2,0.05)</f>
        <v>12.8</v>
      </c>
      <c r="K187" s="39"/>
      <c r="L187" s="39"/>
      <c r="M187" s="39"/>
      <c r="N187" s="39"/>
      <c r="O187" s="39"/>
      <c r="P187" s="39"/>
      <c r="Q187" s="39"/>
      <c r="R187" s="12">
        <f t="shared" si="8"/>
        <v>0</v>
      </c>
      <c r="S187" s="3"/>
      <c r="X187" s="21"/>
      <c r="AA187" s="21"/>
    </row>
    <row r="188" spans="1:27" s="1" customFormat="1" ht="15" customHeight="1" x14ac:dyDescent="0.35">
      <c r="A188" s="3"/>
      <c r="B188" s="140" t="s">
        <v>115</v>
      </c>
      <c r="C188" s="141"/>
      <c r="D188" s="141"/>
      <c r="E188" s="141"/>
      <c r="F188" s="141"/>
      <c r="G188" s="141"/>
      <c r="H188" s="141"/>
      <c r="I188" s="142"/>
      <c r="J188" s="13">
        <v>8.3000000000000007</v>
      </c>
      <c r="K188" s="39"/>
      <c r="L188" s="39"/>
      <c r="M188" s="39"/>
      <c r="N188" s="39"/>
      <c r="O188" s="39"/>
      <c r="P188" s="39"/>
      <c r="Q188" s="39"/>
      <c r="R188" s="12">
        <f t="shared" si="8"/>
        <v>0</v>
      </c>
      <c r="S188" s="3"/>
      <c r="X188" s="21"/>
      <c r="AA188" s="21"/>
    </row>
    <row r="189" spans="1:27" s="1" customFormat="1" ht="15" customHeight="1" x14ac:dyDescent="0.35">
      <c r="A189" s="3"/>
      <c r="B189" s="140" t="s">
        <v>116</v>
      </c>
      <c r="C189" s="141"/>
      <c r="D189" s="141"/>
      <c r="E189" s="141"/>
      <c r="F189" s="141"/>
      <c r="G189" s="141"/>
      <c r="H189" s="141"/>
      <c r="I189" s="142"/>
      <c r="J189" s="13">
        <v>4.75</v>
      </c>
      <c r="K189" s="39"/>
      <c r="L189" s="39"/>
      <c r="M189" s="39"/>
      <c r="N189" s="39"/>
      <c r="O189" s="39"/>
      <c r="P189" s="39"/>
      <c r="Q189" s="39"/>
      <c r="R189" s="12">
        <f t="shared" si="8"/>
        <v>0</v>
      </c>
      <c r="S189" s="3"/>
      <c r="X189" s="21"/>
      <c r="AA189" s="21"/>
    </row>
    <row r="190" spans="1:27" s="1" customFormat="1" ht="15" customHeight="1" x14ac:dyDescent="0.35">
      <c r="A190" s="3"/>
      <c r="B190" s="105"/>
      <c r="C190" s="105"/>
      <c r="D190" s="105"/>
      <c r="E190" s="105"/>
      <c r="F190" s="105"/>
      <c r="G190" s="105"/>
      <c r="H190" s="105"/>
      <c r="I190" s="105"/>
      <c r="J190" s="4"/>
      <c r="K190" s="5"/>
      <c r="L190" s="5"/>
      <c r="M190" s="5"/>
      <c r="N190" s="5"/>
      <c r="O190" s="5"/>
      <c r="P190" s="5"/>
      <c r="Q190" s="5"/>
      <c r="R190" s="4"/>
      <c r="S190" s="3"/>
    </row>
    <row r="191" spans="1:27" s="1" customFormat="1" ht="15" customHeight="1" x14ac:dyDescent="0.35">
      <c r="A191" s="20"/>
      <c r="B191" s="34"/>
      <c r="C191" s="34"/>
      <c r="D191" s="34"/>
      <c r="E191" s="34"/>
      <c r="F191" s="34"/>
      <c r="G191" s="34"/>
      <c r="H191" s="34"/>
      <c r="I191" s="34"/>
      <c r="J191" s="35"/>
      <c r="K191" s="33"/>
      <c r="L191" s="33"/>
      <c r="M191" s="33"/>
      <c r="N191" s="33"/>
      <c r="O191" s="33"/>
      <c r="P191" s="33"/>
      <c r="Q191" s="33"/>
      <c r="R191" s="35"/>
      <c r="S191" s="20"/>
    </row>
    <row r="192" spans="1:27" s="1" customFormat="1" ht="15" customHeight="1" x14ac:dyDescent="0.35">
      <c r="A192" s="3"/>
      <c r="B192" s="92" t="s">
        <v>50</v>
      </c>
      <c r="C192" s="92"/>
      <c r="D192" s="92"/>
      <c r="E192" s="92"/>
      <c r="F192" s="92"/>
      <c r="G192" s="92"/>
      <c r="H192" s="92"/>
      <c r="I192" s="92"/>
      <c r="J192" s="4"/>
      <c r="K192" s="6"/>
      <c r="L192" s="6"/>
      <c r="M192" s="6"/>
      <c r="N192" s="6"/>
      <c r="O192" s="6"/>
      <c r="P192" s="6"/>
      <c r="Q192" s="6"/>
      <c r="R192" s="4"/>
      <c r="S192" s="3"/>
      <c r="U192" s="15"/>
      <c r="V192" s="15"/>
      <c r="W192" s="15"/>
    </row>
    <row r="193" spans="1:24" s="1" customFormat="1" ht="15" customHeight="1" x14ac:dyDescent="0.35">
      <c r="A193" s="3"/>
      <c r="B193" s="62" t="s">
        <v>12</v>
      </c>
      <c r="C193" s="62"/>
      <c r="D193" s="62"/>
      <c r="E193" s="62"/>
      <c r="F193" s="62"/>
      <c r="G193" s="62"/>
      <c r="H193" s="62"/>
      <c r="I193" s="62"/>
      <c r="J193" s="10" t="s">
        <v>11</v>
      </c>
      <c r="K193" s="11" t="s">
        <v>4</v>
      </c>
      <c r="L193" s="11" t="s">
        <v>5</v>
      </c>
      <c r="M193" s="11" t="s">
        <v>6</v>
      </c>
      <c r="N193" s="11" t="s">
        <v>7</v>
      </c>
      <c r="O193" s="11" t="s">
        <v>8</v>
      </c>
      <c r="P193" s="11" t="s">
        <v>9</v>
      </c>
      <c r="Q193" s="11" t="s">
        <v>10</v>
      </c>
      <c r="R193" s="10" t="s">
        <v>2</v>
      </c>
      <c r="S193" s="3"/>
      <c r="U193" s="15"/>
      <c r="V193" s="15"/>
      <c r="W193" s="15"/>
    </row>
    <row r="194" spans="1:24" s="1" customFormat="1" ht="30" customHeight="1" x14ac:dyDescent="0.35">
      <c r="A194" s="3"/>
      <c r="B194" s="95" t="s">
        <v>123</v>
      </c>
      <c r="C194" s="96"/>
      <c r="D194" s="96"/>
      <c r="E194" s="96"/>
      <c r="F194" s="96"/>
      <c r="G194" s="96"/>
      <c r="H194" s="96"/>
      <c r="I194" s="96"/>
      <c r="J194" s="13">
        <v>20</v>
      </c>
      <c r="K194" s="39"/>
      <c r="L194" s="39"/>
      <c r="M194" s="39"/>
      <c r="N194" s="39"/>
      <c r="O194" s="39"/>
      <c r="P194" s="39"/>
      <c r="Q194" s="39"/>
      <c r="R194" s="12">
        <f>SUM(K194:Q194)*J194</f>
        <v>0</v>
      </c>
      <c r="S194" s="3"/>
      <c r="U194" s="15"/>
      <c r="V194" s="19"/>
      <c r="W194" s="15"/>
    </row>
    <row r="195" spans="1:24" s="1" customFormat="1" ht="15" customHeight="1" x14ac:dyDescent="0.35">
      <c r="A195" s="3"/>
      <c r="B195" s="95" t="s">
        <v>124</v>
      </c>
      <c r="C195" s="96"/>
      <c r="D195" s="96"/>
      <c r="E195" s="96"/>
      <c r="F195" s="96"/>
      <c r="G195" s="96"/>
      <c r="H195" s="96"/>
      <c r="I195" s="96"/>
      <c r="J195" s="13">
        <v>11.85</v>
      </c>
      <c r="K195" s="39"/>
      <c r="L195" s="39"/>
      <c r="M195" s="39"/>
      <c r="N195" s="39"/>
      <c r="O195" s="39"/>
      <c r="P195" s="39"/>
      <c r="Q195" s="39"/>
      <c r="R195" s="12">
        <f>SUM(K195:Q195)*J195</f>
        <v>0</v>
      </c>
      <c r="S195" s="3"/>
      <c r="U195" s="19"/>
      <c r="V195" s="19"/>
      <c r="W195" s="19"/>
    </row>
    <row r="196" spans="1:24" s="1" customFormat="1" ht="30" customHeight="1" x14ac:dyDescent="0.35">
      <c r="A196" s="3"/>
      <c r="B196" s="95" t="s">
        <v>94</v>
      </c>
      <c r="C196" s="96"/>
      <c r="D196" s="96"/>
      <c r="E196" s="96"/>
      <c r="F196" s="96"/>
      <c r="G196" s="96"/>
      <c r="H196" s="96"/>
      <c r="I196" s="96"/>
      <c r="J196" s="13">
        <v>10.5</v>
      </c>
      <c r="K196" s="39"/>
      <c r="L196" s="39"/>
      <c r="M196" s="39"/>
      <c r="N196" s="39"/>
      <c r="O196" s="39"/>
      <c r="P196" s="39"/>
      <c r="Q196" s="39"/>
      <c r="R196" s="12">
        <f>SUM(K196:Q196)*J196</f>
        <v>0</v>
      </c>
      <c r="S196" s="3"/>
      <c r="U196" s="15"/>
      <c r="V196" s="19"/>
      <c r="W196" s="15"/>
      <c r="X196" s="21"/>
    </row>
    <row r="197" spans="1:24" s="1" customFormat="1" ht="30" customHeight="1" x14ac:dyDescent="0.35">
      <c r="A197" s="20"/>
      <c r="B197" s="95" t="s">
        <v>178</v>
      </c>
      <c r="C197" s="95"/>
      <c r="D197" s="95"/>
      <c r="E197" s="95"/>
      <c r="F197" s="95"/>
      <c r="G197" s="95"/>
      <c r="H197" s="95"/>
      <c r="I197" s="95"/>
      <c r="J197" s="13">
        <v>200</v>
      </c>
      <c r="K197" s="39"/>
      <c r="L197" s="39"/>
      <c r="M197" s="39"/>
      <c r="N197" s="39"/>
      <c r="O197" s="39"/>
      <c r="P197" s="39"/>
      <c r="Q197" s="39"/>
      <c r="R197" s="12">
        <f>SUM(K197:Q197)*J197</f>
        <v>0</v>
      </c>
      <c r="S197" s="20"/>
      <c r="U197" s="15"/>
      <c r="V197" s="19"/>
      <c r="W197" s="15"/>
      <c r="X197" s="21"/>
    </row>
    <row r="198" spans="1:24" s="1" customFormat="1" ht="15" customHeight="1" x14ac:dyDescent="0.35">
      <c r="A198" s="3"/>
      <c r="B198" s="107" t="s">
        <v>184</v>
      </c>
      <c r="C198" s="107"/>
      <c r="D198" s="107"/>
      <c r="E198" s="107"/>
      <c r="F198" s="107"/>
      <c r="G198" s="107"/>
      <c r="H198" s="107"/>
      <c r="I198" s="107"/>
      <c r="J198" s="107"/>
      <c r="K198" s="107"/>
      <c r="L198" s="107"/>
      <c r="M198" s="107"/>
      <c r="N198" s="107"/>
      <c r="O198" s="107"/>
      <c r="P198" s="107"/>
      <c r="Q198" s="107"/>
      <c r="R198" s="107"/>
      <c r="S198" s="3"/>
    </row>
    <row r="199" spans="1:24" s="1" customFormat="1" ht="15" customHeight="1" x14ac:dyDescent="0.35">
      <c r="A199" s="20"/>
      <c r="B199" s="28"/>
      <c r="C199" s="28"/>
      <c r="D199" s="28"/>
      <c r="E199" s="28"/>
      <c r="F199" s="28"/>
      <c r="G199" s="28"/>
      <c r="H199" s="28"/>
      <c r="I199" s="28"/>
      <c r="J199" s="32"/>
      <c r="K199" s="27"/>
      <c r="L199" s="27"/>
      <c r="M199" s="27"/>
      <c r="N199" s="27"/>
      <c r="O199" s="27"/>
      <c r="P199" s="27"/>
      <c r="Q199" s="27"/>
      <c r="R199" s="32"/>
      <c r="S199" s="20"/>
    </row>
    <row r="200" spans="1:24" s="1" customFormat="1" ht="15" customHeight="1" x14ac:dyDescent="0.35">
      <c r="A200" s="44"/>
      <c r="B200" s="55" t="s">
        <v>200</v>
      </c>
      <c r="C200" s="56"/>
      <c r="D200" s="56"/>
      <c r="E200" s="56"/>
      <c r="F200" s="56"/>
      <c r="G200" s="56"/>
      <c r="H200" s="56"/>
      <c r="I200" s="56"/>
      <c r="J200" s="56"/>
      <c r="K200" s="56"/>
      <c r="L200" s="56"/>
      <c r="M200" s="56"/>
      <c r="N200" s="56"/>
      <c r="O200" s="56"/>
      <c r="P200" s="56"/>
      <c r="Q200" s="56"/>
      <c r="R200" s="56"/>
      <c r="S200" s="44"/>
    </row>
    <row r="201" spans="1:24" s="1" customFormat="1" ht="15" customHeight="1" x14ac:dyDescent="0.35">
      <c r="A201" s="44"/>
      <c r="B201" s="56"/>
      <c r="C201" s="56"/>
      <c r="D201" s="56"/>
      <c r="E201" s="56"/>
      <c r="F201" s="56"/>
      <c r="G201" s="56"/>
      <c r="H201" s="56"/>
      <c r="I201" s="56"/>
      <c r="J201" s="56"/>
      <c r="K201" s="56"/>
      <c r="L201" s="56"/>
      <c r="M201" s="56"/>
      <c r="N201" s="56"/>
      <c r="O201" s="56"/>
      <c r="P201" s="56"/>
      <c r="Q201" s="56"/>
      <c r="R201" s="56"/>
      <c r="S201" s="44"/>
    </row>
    <row r="202" spans="1:24" s="1" customFormat="1" ht="15" customHeight="1" x14ac:dyDescent="0.35">
      <c r="A202" s="3"/>
      <c r="B202" s="3"/>
      <c r="C202" s="3"/>
      <c r="D202" s="3"/>
      <c r="E202" s="3"/>
      <c r="F202" s="3"/>
      <c r="G202" s="3"/>
      <c r="H202" s="3"/>
      <c r="I202" s="3"/>
      <c r="J202" s="4"/>
      <c r="K202" s="5"/>
      <c r="L202" s="5"/>
      <c r="M202" s="5"/>
      <c r="N202" s="5"/>
      <c r="O202" s="5"/>
      <c r="P202" s="5"/>
      <c r="Q202" s="5"/>
      <c r="R202" s="4"/>
      <c r="S202" s="3"/>
    </row>
    <row r="203" spans="1:24" s="1" customFormat="1" ht="15" customHeight="1" x14ac:dyDescent="0.35">
      <c r="A203" s="3"/>
      <c r="B203" s="97" t="s">
        <v>52</v>
      </c>
      <c r="C203" s="97"/>
      <c r="D203" s="97"/>
      <c r="E203" s="97"/>
      <c r="F203" s="97"/>
      <c r="G203" s="97"/>
      <c r="H203" s="97"/>
      <c r="I203" s="97"/>
      <c r="J203" s="97"/>
      <c r="K203" s="97"/>
      <c r="L203" s="97"/>
      <c r="M203" s="97"/>
      <c r="N203" s="97"/>
      <c r="O203" s="97"/>
      <c r="P203" s="97"/>
      <c r="Q203" s="97"/>
      <c r="R203" s="97"/>
      <c r="S203" s="3"/>
    </row>
    <row r="204" spans="1:24" s="1" customFormat="1" ht="15" customHeight="1" x14ac:dyDescent="0.35">
      <c r="A204" s="3"/>
      <c r="B204" s="17"/>
      <c r="C204" s="17"/>
      <c r="D204" s="17"/>
      <c r="E204" s="17"/>
      <c r="F204" s="17"/>
      <c r="G204" s="17"/>
      <c r="H204" s="17"/>
      <c r="I204" s="17"/>
      <c r="J204" s="17"/>
      <c r="K204" s="17"/>
      <c r="L204" s="17"/>
      <c r="M204" s="17"/>
      <c r="N204" s="17"/>
      <c r="O204" s="17"/>
      <c r="P204" s="17"/>
      <c r="Q204" s="17"/>
      <c r="R204" s="17"/>
      <c r="S204" s="3"/>
    </row>
    <row r="205" spans="1:24" s="1" customFormat="1" ht="15" customHeight="1" x14ac:dyDescent="0.35">
      <c r="A205" s="3"/>
      <c r="B205" s="135" t="s">
        <v>183</v>
      </c>
      <c r="C205" s="135"/>
      <c r="D205" s="135"/>
      <c r="E205" s="135"/>
      <c r="F205" s="135"/>
      <c r="G205" s="135"/>
      <c r="H205" s="135"/>
      <c r="I205" s="135"/>
      <c r="J205" s="135"/>
      <c r="K205" s="135"/>
      <c r="L205" s="135"/>
      <c r="M205" s="135"/>
      <c r="N205" s="135"/>
      <c r="O205" s="135"/>
      <c r="P205" s="135"/>
      <c r="Q205" s="135"/>
      <c r="R205" s="135"/>
      <c r="S205" s="3"/>
    </row>
    <row r="206" spans="1:24" s="1" customFormat="1" ht="15" customHeight="1" x14ac:dyDescent="0.35">
      <c r="A206" s="3"/>
      <c r="B206" s="3"/>
      <c r="C206" s="3"/>
      <c r="D206" s="3"/>
      <c r="E206" s="3"/>
      <c r="F206" s="3"/>
      <c r="G206" s="3"/>
      <c r="H206" s="3"/>
      <c r="I206" s="3"/>
      <c r="J206" s="4"/>
      <c r="K206" s="6"/>
      <c r="L206" s="6"/>
      <c r="M206" s="6"/>
      <c r="N206" s="6"/>
      <c r="O206" s="6"/>
      <c r="P206" s="6"/>
      <c r="Q206" s="6"/>
      <c r="R206" s="4"/>
      <c r="S206" s="3"/>
    </row>
    <row r="207" spans="1:24" s="1" customFormat="1" ht="15" customHeight="1" x14ac:dyDescent="0.35">
      <c r="A207" s="3"/>
      <c r="B207" s="57" t="s">
        <v>51</v>
      </c>
      <c r="C207" s="57"/>
      <c r="D207" s="57"/>
      <c r="E207" s="57"/>
      <c r="F207" s="57"/>
      <c r="G207" s="57"/>
      <c r="H207" s="57"/>
      <c r="I207" s="3"/>
      <c r="J207" s="143" t="s">
        <v>54</v>
      </c>
      <c r="K207" s="143"/>
      <c r="L207" s="143"/>
      <c r="M207" s="143"/>
      <c r="N207" s="143"/>
      <c r="O207" s="143"/>
      <c r="P207" s="143"/>
      <c r="Q207" s="143"/>
      <c r="R207" s="143"/>
      <c r="S207" s="3"/>
    </row>
    <row r="208" spans="1:24" s="1" customFormat="1" ht="15" customHeight="1" x14ac:dyDescent="0.35">
      <c r="A208" s="3"/>
      <c r="B208" s="59" t="s">
        <v>176</v>
      </c>
      <c r="C208" s="59"/>
      <c r="D208" s="59"/>
      <c r="E208" s="59"/>
      <c r="F208" s="59"/>
      <c r="G208" s="59"/>
      <c r="H208" s="59"/>
      <c r="I208" s="3"/>
      <c r="J208" s="99" t="s">
        <v>83</v>
      </c>
      <c r="K208" s="99"/>
      <c r="L208" s="99"/>
      <c r="M208" s="99"/>
      <c r="N208" s="99"/>
      <c r="O208" s="99"/>
      <c r="P208" s="99"/>
      <c r="Q208" s="99"/>
      <c r="R208" s="99"/>
      <c r="S208" s="3"/>
    </row>
    <row r="209" spans="1:19" s="1" customFormat="1" ht="15" customHeight="1" x14ac:dyDescent="0.35">
      <c r="A209" s="3"/>
      <c r="B209" s="59"/>
      <c r="C209" s="59"/>
      <c r="D209" s="59"/>
      <c r="E209" s="59"/>
      <c r="F209" s="59"/>
      <c r="G209" s="59"/>
      <c r="H209" s="59"/>
      <c r="I209" s="3"/>
      <c r="J209" s="99"/>
      <c r="K209" s="99"/>
      <c r="L209" s="99"/>
      <c r="M209" s="99"/>
      <c r="N209" s="99"/>
      <c r="O209" s="99"/>
      <c r="P209" s="99"/>
      <c r="Q209" s="99"/>
      <c r="R209" s="99"/>
      <c r="S209" s="3"/>
    </row>
    <row r="210" spans="1:19" s="1" customFormat="1" ht="15" customHeight="1" x14ac:dyDescent="0.35">
      <c r="A210" s="3"/>
      <c r="B210" s="59"/>
      <c r="C210" s="59"/>
      <c r="D210" s="59"/>
      <c r="E210" s="59"/>
      <c r="F210" s="59"/>
      <c r="G210" s="59"/>
      <c r="H210" s="59"/>
      <c r="I210" s="3"/>
      <c r="J210" s="99"/>
      <c r="K210" s="99"/>
      <c r="L210" s="99"/>
      <c r="M210" s="99"/>
      <c r="N210" s="99"/>
      <c r="O210" s="99"/>
      <c r="P210" s="99"/>
      <c r="Q210" s="99"/>
      <c r="R210" s="99"/>
      <c r="S210" s="3"/>
    </row>
    <row r="211" spans="1:19" s="1" customFormat="1" ht="15" customHeight="1" x14ac:dyDescent="0.35">
      <c r="A211" s="3"/>
      <c r="B211" s="136"/>
      <c r="C211" s="136"/>
      <c r="D211" s="136"/>
      <c r="E211" s="136"/>
      <c r="F211" s="136"/>
      <c r="G211" s="136"/>
      <c r="H211" s="136"/>
      <c r="I211" s="3"/>
      <c r="J211" s="152" t="s">
        <v>56</v>
      </c>
      <c r="K211" s="152"/>
      <c r="L211" s="152"/>
      <c r="M211" s="152"/>
      <c r="N211" s="152"/>
      <c r="O211" s="152"/>
      <c r="P211" s="152"/>
      <c r="Q211" s="152"/>
      <c r="R211" s="152"/>
      <c r="S211" s="3"/>
    </row>
    <row r="212" spans="1:19" s="1" customFormat="1" ht="15" customHeight="1" x14ac:dyDescent="0.35">
      <c r="A212" s="3"/>
      <c r="B212" s="119" t="s">
        <v>53</v>
      </c>
      <c r="C212" s="120"/>
      <c r="D212" s="120"/>
      <c r="E212" s="120"/>
      <c r="F212" s="120"/>
      <c r="G212" s="121"/>
      <c r="H212" s="11" t="s">
        <v>55</v>
      </c>
      <c r="I212" s="3"/>
      <c r="J212" s="137" t="s">
        <v>12</v>
      </c>
      <c r="K212" s="137"/>
      <c r="L212" s="137"/>
      <c r="M212" s="137"/>
      <c r="N212" s="137"/>
      <c r="O212" s="137"/>
      <c r="P212" s="137"/>
      <c r="Q212" s="137"/>
      <c r="R212" s="10" t="s">
        <v>55</v>
      </c>
      <c r="S212" s="3"/>
    </row>
    <row r="213" spans="1:19" s="1" customFormat="1" ht="15" customHeight="1" x14ac:dyDescent="0.35">
      <c r="A213" s="3"/>
      <c r="B213" s="108" t="s">
        <v>126</v>
      </c>
      <c r="C213" s="109"/>
      <c r="D213" s="109"/>
      <c r="E213" s="109"/>
      <c r="F213" s="109"/>
      <c r="G213" s="110"/>
      <c r="H213" s="132"/>
      <c r="I213" s="3"/>
      <c r="J213" s="127" t="s">
        <v>57</v>
      </c>
      <c r="K213" s="127"/>
      <c r="L213" s="127"/>
      <c r="M213" s="127"/>
      <c r="N213" s="127"/>
      <c r="O213" s="127"/>
      <c r="P213" s="127"/>
      <c r="Q213" s="127"/>
      <c r="R213" s="40"/>
      <c r="S213" s="3"/>
    </row>
    <row r="214" spans="1:19" s="1" customFormat="1" ht="15" customHeight="1" x14ac:dyDescent="0.35">
      <c r="A214" s="3"/>
      <c r="B214" s="111"/>
      <c r="C214" s="112"/>
      <c r="D214" s="112"/>
      <c r="E214" s="112"/>
      <c r="F214" s="112"/>
      <c r="G214" s="113"/>
      <c r="H214" s="133"/>
      <c r="I214" s="3"/>
      <c r="J214" s="127" t="s">
        <v>59</v>
      </c>
      <c r="K214" s="127"/>
      <c r="L214" s="127"/>
      <c r="M214" s="127"/>
      <c r="N214" s="127"/>
      <c r="O214" s="127"/>
      <c r="P214" s="127"/>
      <c r="Q214" s="127"/>
      <c r="R214" s="40"/>
      <c r="S214" s="3"/>
    </row>
    <row r="215" spans="1:19" s="1" customFormat="1" ht="15" customHeight="1" x14ac:dyDescent="0.35">
      <c r="A215" s="3"/>
      <c r="B215" s="108" t="s">
        <v>127</v>
      </c>
      <c r="C215" s="109"/>
      <c r="D215" s="109"/>
      <c r="E215" s="109"/>
      <c r="F215" s="109"/>
      <c r="G215" s="110"/>
      <c r="H215" s="132"/>
      <c r="I215" s="3"/>
      <c r="J215" s="127" t="s">
        <v>58</v>
      </c>
      <c r="K215" s="127"/>
      <c r="L215" s="127"/>
      <c r="M215" s="127"/>
      <c r="N215" s="127"/>
      <c r="O215" s="127"/>
      <c r="P215" s="127"/>
      <c r="Q215" s="127"/>
      <c r="R215" s="40"/>
      <c r="S215" s="3"/>
    </row>
    <row r="216" spans="1:19" s="1" customFormat="1" ht="15" customHeight="1" x14ac:dyDescent="0.35">
      <c r="A216" s="3"/>
      <c r="B216" s="111"/>
      <c r="C216" s="112"/>
      <c r="D216" s="112"/>
      <c r="E216" s="112"/>
      <c r="F216" s="112"/>
      <c r="G216" s="113"/>
      <c r="H216" s="133"/>
      <c r="I216" s="3"/>
      <c r="J216" s="127" t="s">
        <v>60</v>
      </c>
      <c r="K216" s="127"/>
      <c r="L216" s="127"/>
      <c r="M216" s="127"/>
      <c r="N216" s="127"/>
      <c r="O216" s="127"/>
      <c r="P216" s="127"/>
      <c r="Q216" s="127"/>
      <c r="R216" s="40"/>
      <c r="S216" s="3"/>
    </row>
    <row r="217" spans="1:19" s="1" customFormat="1" ht="15" customHeight="1" x14ac:dyDescent="0.35">
      <c r="A217" s="3"/>
      <c r="B217" s="108" t="s">
        <v>128</v>
      </c>
      <c r="C217" s="109"/>
      <c r="D217" s="109"/>
      <c r="E217" s="109"/>
      <c r="F217" s="109"/>
      <c r="G217" s="110"/>
      <c r="H217" s="132"/>
      <c r="I217" s="3"/>
      <c r="J217" s="127" t="s">
        <v>62</v>
      </c>
      <c r="K217" s="127"/>
      <c r="L217" s="127"/>
      <c r="M217" s="127"/>
      <c r="N217" s="127"/>
      <c r="O217" s="127"/>
      <c r="P217" s="127"/>
      <c r="Q217" s="127"/>
      <c r="R217" s="40"/>
      <c r="S217" s="3"/>
    </row>
    <row r="218" spans="1:19" s="1" customFormat="1" ht="15" customHeight="1" x14ac:dyDescent="0.35">
      <c r="A218" s="3"/>
      <c r="B218" s="111"/>
      <c r="C218" s="112"/>
      <c r="D218" s="112"/>
      <c r="E218" s="112"/>
      <c r="F218" s="112"/>
      <c r="G218" s="113"/>
      <c r="H218" s="133"/>
      <c r="I218" s="3"/>
      <c r="J218" s="127" t="s">
        <v>63</v>
      </c>
      <c r="K218" s="127"/>
      <c r="L218" s="127"/>
      <c r="M218" s="127"/>
      <c r="N218" s="127"/>
      <c r="O218" s="127"/>
      <c r="P218" s="127"/>
      <c r="Q218" s="127"/>
      <c r="R218" s="40"/>
      <c r="S218" s="3"/>
    </row>
    <row r="219" spans="1:19" s="1" customFormat="1" ht="15" customHeight="1" x14ac:dyDescent="0.35">
      <c r="A219" s="3"/>
      <c r="B219" s="129" t="s">
        <v>129</v>
      </c>
      <c r="C219" s="130"/>
      <c r="D219" s="130"/>
      <c r="E219" s="130"/>
      <c r="F219" s="130"/>
      <c r="G219" s="131"/>
      <c r="H219" s="39"/>
      <c r="I219" s="3"/>
      <c r="J219" s="128" t="s">
        <v>135</v>
      </c>
      <c r="K219" s="128"/>
      <c r="L219" s="128"/>
      <c r="M219" s="128"/>
      <c r="N219" s="128"/>
      <c r="O219" s="128"/>
      <c r="P219" s="128"/>
      <c r="Q219" s="128"/>
      <c r="R219" s="40"/>
      <c r="S219" s="3"/>
    </row>
    <row r="220" spans="1:19" s="1" customFormat="1" ht="15" customHeight="1" x14ac:dyDescent="0.35">
      <c r="A220" s="3"/>
      <c r="B220" s="129" t="s">
        <v>130</v>
      </c>
      <c r="C220" s="130"/>
      <c r="D220" s="130"/>
      <c r="E220" s="130"/>
      <c r="F220" s="130"/>
      <c r="G220" s="131"/>
      <c r="H220" s="39"/>
      <c r="I220" s="3"/>
      <c r="J220" s="127" t="s">
        <v>64</v>
      </c>
      <c r="K220" s="127"/>
      <c r="L220" s="127"/>
      <c r="M220" s="127"/>
      <c r="N220" s="127"/>
      <c r="O220" s="127"/>
      <c r="P220" s="127"/>
      <c r="Q220" s="127"/>
      <c r="R220" s="40"/>
      <c r="S220" s="3"/>
    </row>
    <row r="221" spans="1:19" s="1" customFormat="1" ht="15" customHeight="1" x14ac:dyDescent="0.35">
      <c r="A221" s="3"/>
      <c r="B221" s="145" t="s">
        <v>131</v>
      </c>
      <c r="C221" s="146"/>
      <c r="D221" s="146"/>
      <c r="E221" s="146"/>
      <c r="F221" s="146"/>
      <c r="G221" s="147"/>
      <c r="H221" s="151"/>
      <c r="I221" s="3"/>
      <c r="J221" s="127" t="s">
        <v>61</v>
      </c>
      <c r="K221" s="127"/>
      <c r="L221" s="127"/>
      <c r="M221" s="127"/>
      <c r="N221" s="127"/>
      <c r="O221" s="127"/>
      <c r="P221" s="127"/>
      <c r="Q221" s="127"/>
      <c r="R221" s="40"/>
      <c r="S221" s="3"/>
    </row>
    <row r="222" spans="1:19" s="1" customFormat="1" ht="15" customHeight="1" x14ac:dyDescent="0.35">
      <c r="A222" s="3"/>
      <c r="B222" s="148"/>
      <c r="C222" s="149"/>
      <c r="D222" s="149"/>
      <c r="E222" s="149"/>
      <c r="F222" s="149"/>
      <c r="G222" s="150"/>
      <c r="H222" s="151"/>
      <c r="I222" s="3"/>
      <c r="J222" s="127" t="s">
        <v>65</v>
      </c>
      <c r="K222" s="127"/>
      <c r="L222" s="127"/>
      <c r="M222" s="127"/>
      <c r="N222" s="127"/>
      <c r="O222" s="127"/>
      <c r="P222" s="127"/>
      <c r="Q222" s="127"/>
      <c r="R222" s="40"/>
      <c r="S222" s="3"/>
    </row>
    <row r="223" spans="1:19" s="1" customFormat="1" ht="15" customHeight="1" x14ac:dyDescent="0.35">
      <c r="A223" s="3"/>
      <c r="B223" s="108" t="s">
        <v>132</v>
      </c>
      <c r="C223" s="109"/>
      <c r="D223" s="109"/>
      <c r="E223" s="109"/>
      <c r="F223" s="109"/>
      <c r="G223" s="110"/>
      <c r="H223" s="151"/>
      <c r="I223" s="3"/>
      <c r="J223" s="127" t="s">
        <v>125</v>
      </c>
      <c r="K223" s="127"/>
      <c r="L223" s="127"/>
      <c r="M223" s="127"/>
      <c r="N223" s="127"/>
      <c r="O223" s="127"/>
      <c r="P223" s="127"/>
      <c r="Q223" s="127"/>
      <c r="R223" s="40"/>
      <c r="S223" s="3"/>
    </row>
    <row r="224" spans="1:19" s="1" customFormat="1" ht="15" customHeight="1" x14ac:dyDescent="0.35">
      <c r="A224" s="3"/>
      <c r="B224" s="111"/>
      <c r="C224" s="112"/>
      <c r="D224" s="112"/>
      <c r="E224" s="112"/>
      <c r="F224" s="112"/>
      <c r="G224" s="113"/>
      <c r="H224" s="151"/>
      <c r="I224" s="3"/>
      <c r="J224" s="152" t="s">
        <v>66</v>
      </c>
      <c r="K224" s="152"/>
      <c r="L224" s="152"/>
      <c r="M224" s="152"/>
      <c r="N224" s="152"/>
      <c r="O224" s="152"/>
      <c r="P224" s="152"/>
      <c r="Q224" s="152"/>
      <c r="R224" s="152"/>
      <c r="S224" s="3"/>
    </row>
    <row r="225" spans="1:19" s="1" customFormat="1" ht="15" customHeight="1" x14ac:dyDescent="0.35">
      <c r="A225" s="3"/>
      <c r="B225" s="129" t="s">
        <v>133</v>
      </c>
      <c r="C225" s="130"/>
      <c r="D225" s="130"/>
      <c r="E225" s="130"/>
      <c r="F225" s="130"/>
      <c r="G225" s="131"/>
      <c r="H225" s="39"/>
      <c r="I225" s="3"/>
      <c r="J225" s="137" t="s">
        <v>12</v>
      </c>
      <c r="K225" s="137"/>
      <c r="L225" s="137"/>
      <c r="M225" s="137"/>
      <c r="N225" s="137"/>
      <c r="O225" s="137"/>
      <c r="P225" s="137"/>
      <c r="Q225" s="137"/>
      <c r="R225" s="10" t="s">
        <v>55</v>
      </c>
      <c r="S225" s="3"/>
    </row>
    <row r="226" spans="1:19" s="1" customFormat="1" ht="15" customHeight="1" x14ac:dyDescent="0.35">
      <c r="A226" s="3"/>
      <c r="B226" s="129" t="s">
        <v>134</v>
      </c>
      <c r="C226" s="130"/>
      <c r="D226" s="130"/>
      <c r="E226" s="130"/>
      <c r="F226" s="130"/>
      <c r="G226" s="131"/>
      <c r="H226" s="39"/>
      <c r="I226" s="3"/>
      <c r="J226" s="127" t="s">
        <v>67</v>
      </c>
      <c r="K226" s="127"/>
      <c r="L226" s="127"/>
      <c r="M226" s="127"/>
      <c r="N226" s="127"/>
      <c r="O226" s="127"/>
      <c r="P226" s="127"/>
      <c r="Q226" s="127"/>
      <c r="R226" s="40"/>
      <c r="S226" s="3"/>
    </row>
    <row r="227" spans="1:19" s="1" customFormat="1" ht="15" customHeight="1" x14ac:dyDescent="0.35">
      <c r="A227" s="3"/>
      <c r="B227" s="3"/>
      <c r="C227" s="3"/>
      <c r="D227" s="3"/>
      <c r="E227" s="3"/>
      <c r="F227" s="3"/>
      <c r="G227" s="3"/>
      <c r="H227" s="3"/>
      <c r="I227" s="3"/>
      <c r="J227" s="127" t="s">
        <v>68</v>
      </c>
      <c r="K227" s="127"/>
      <c r="L227" s="127"/>
      <c r="M227" s="127"/>
      <c r="N227" s="127"/>
      <c r="O227" s="127"/>
      <c r="P227" s="127"/>
      <c r="Q227" s="127"/>
      <c r="R227" s="40"/>
      <c r="S227" s="3"/>
    </row>
    <row r="228" spans="1:19" s="1" customFormat="1" ht="15" customHeight="1" x14ac:dyDescent="0.35">
      <c r="A228" s="3"/>
      <c r="B228" s="57" t="s">
        <v>136</v>
      </c>
      <c r="C228" s="57"/>
      <c r="D228" s="57"/>
      <c r="E228" s="57"/>
      <c r="F228" s="57"/>
      <c r="G228" s="57"/>
      <c r="H228" s="57"/>
      <c r="I228" s="3"/>
      <c r="J228" s="127" t="s">
        <v>69</v>
      </c>
      <c r="K228" s="127"/>
      <c r="L228" s="127"/>
      <c r="M228" s="127"/>
      <c r="N228" s="127"/>
      <c r="O228" s="127"/>
      <c r="P228" s="127"/>
      <c r="Q228" s="127"/>
      <c r="R228" s="40"/>
      <c r="S228" s="3"/>
    </row>
    <row r="229" spans="1:19" s="1" customFormat="1" ht="15" customHeight="1" x14ac:dyDescent="0.35">
      <c r="A229" s="3"/>
      <c r="B229" s="59" t="s">
        <v>159</v>
      </c>
      <c r="C229" s="59"/>
      <c r="D229" s="59"/>
      <c r="E229" s="59"/>
      <c r="F229" s="59"/>
      <c r="G229" s="59"/>
      <c r="H229" s="59"/>
      <c r="I229" s="3"/>
      <c r="J229" s="127" t="s">
        <v>70</v>
      </c>
      <c r="K229" s="127"/>
      <c r="L229" s="127"/>
      <c r="M229" s="127"/>
      <c r="N229" s="127"/>
      <c r="O229" s="127"/>
      <c r="P229" s="127"/>
      <c r="Q229" s="127"/>
      <c r="R229" s="40"/>
      <c r="S229" s="3"/>
    </row>
    <row r="230" spans="1:19" s="1" customFormat="1" ht="15" customHeight="1" x14ac:dyDescent="0.35">
      <c r="A230" s="3"/>
      <c r="B230" s="59"/>
      <c r="C230" s="59"/>
      <c r="D230" s="59"/>
      <c r="E230" s="59"/>
      <c r="F230" s="59"/>
      <c r="G230" s="59"/>
      <c r="H230" s="59"/>
      <c r="I230" s="3"/>
      <c r="J230" s="152" t="s">
        <v>71</v>
      </c>
      <c r="K230" s="152"/>
      <c r="L230" s="152"/>
      <c r="M230" s="152"/>
      <c r="N230" s="152"/>
      <c r="O230" s="152"/>
      <c r="P230" s="152"/>
      <c r="Q230" s="152"/>
      <c r="R230" s="152"/>
      <c r="S230" s="3"/>
    </row>
    <row r="231" spans="1:19" s="1" customFormat="1" ht="15" customHeight="1" x14ac:dyDescent="0.35">
      <c r="A231" s="3"/>
      <c r="B231" s="59"/>
      <c r="C231" s="59"/>
      <c r="D231" s="59"/>
      <c r="E231" s="59"/>
      <c r="F231" s="59"/>
      <c r="G231" s="59"/>
      <c r="H231" s="59"/>
      <c r="I231" s="3"/>
      <c r="J231" s="137" t="s">
        <v>12</v>
      </c>
      <c r="K231" s="137"/>
      <c r="L231" s="137"/>
      <c r="M231" s="137"/>
      <c r="N231" s="137"/>
      <c r="O231" s="137"/>
      <c r="P231" s="137"/>
      <c r="Q231" s="137"/>
      <c r="R231" s="10" t="s">
        <v>55</v>
      </c>
      <c r="S231" s="3"/>
    </row>
    <row r="232" spans="1:19" s="1" customFormat="1" ht="15" customHeight="1" x14ac:dyDescent="0.35">
      <c r="A232" s="3"/>
      <c r="B232" s="59"/>
      <c r="C232" s="59"/>
      <c r="D232" s="59"/>
      <c r="E232" s="59"/>
      <c r="F232" s="59"/>
      <c r="G232" s="59"/>
      <c r="H232" s="59"/>
      <c r="I232" s="3"/>
      <c r="J232" s="127" t="s">
        <v>72</v>
      </c>
      <c r="K232" s="127"/>
      <c r="L232" s="127"/>
      <c r="M232" s="127"/>
      <c r="N232" s="127"/>
      <c r="O232" s="127"/>
      <c r="P232" s="127"/>
      <c r="Q232" s="127"/>
      <c r="R232" s="40"/>
      <c r="S232" s="3"/>
    </row>
    <row r="233" spans="1:19" s="1" customFormat="1" ht="15" customHeight="1" x14ac:dyDescent="0.35">
      <c r="A233" s="3"/>
      <c r="B233" s="59"/>
      <c r="C233" s="59"/>
      <c r="D233" s="59"/>
      <c r="E233" s="59"/>
      <c r="F233" s="59"/>
      <c r="G233" s="59"/>
      <c r="H233" s="59"/>
      <c r="I233" s="3"/>
      <c r="J233" s="127" t="s">
        <v>73</v>
      </c>
      <c r="K233" s="127"/>
      <c r="L233" s="127"/>
      <c r="M233" s="127"/>
      <c r="N233" s="127"/>
      <c r="O233" s="127"/>
      <c r="P233" s="127"/>
      <c r="Q233" s="127"/>
      <c r="R233" s="40"/>
      <c r="S233" s="3"/>
    </row>
    <row r="234" spans="1:19" s="1" customFormat="1" ht="15" customHeight="1" x14ac:dyDescent="0.35">
      <c r="A234" s="3"/>
      <c r="B234" s="3"/>
      <c r="C234" s="3"/>
      <c r="D234" s="3"/>
      <c r="E234" s="3"/>
      <c r="F234" s="3"/>
      <c r="G234" s="3"/>
      <c r="H234" s="3"/>
      <c r="I234" s="3"/>
      <c r="J234" s="127" t="s">
        <v>74</v>
      </c>
      <c r="K234" s="127"/>
      <c r="L234" s="127"/>
      <c r="M234" s="127"/>
      <c r="N234" s="127"/>
      <c r="O234" s="127"/>
      <c r="P234" s="127"/>
      <c r="Q234" s="127"/>
      <c r="R234" s="40"/>
      <c r="S234" s="3"/>
    </row>
    <row r="235" spans="1:19" s="1" customFormat="1" ht="15" customHeight="1" x14ac:dyDescent="0.35">
      <c r="A235" s="3"/>
      <c r="B235" s="57" t="s">
        <v>144</v>
      </c>
      <c r="C235" s="57"/>
      <c r="D235" s="57"/>
      <c r="E235" s="57"/>
      <c r="F235" s="57"/>
      <c r="G235" s="57"/>
      <c r="H235" s="57"/>
      <c r="I235" s="3"/>
      <c r="J235" s="152" t="s">
        <v>75</v>
      </c>
      <c r="K235" s="152"/>
      <c r="L235" s="152"/>
      <c r="M235" s="152"/>
      <c r="N235" s="152"/>
      <c r="O235" s="152"/>
      <c r="P235" s="152"/>
      <c r="Q235" s="152"/>
      <c r="R235" s="152"/>
      <c r="S235" s="3"/>
    </row>
    <row r="236" spans="1:19" s="1" customFormat="1" ht="15" customHeight="1" x14ac:dyDescent="0.35">
      <c r="A236" s="3"/>
      <c r="B236" s="59" t="s">
        <v>142</v>
      </c>
      <c r="C236" s="59"/>
      <c r="D236" s="59"/>
      <c r="E236" s="59"/>
      <c r="F236" s="59"/>
      <c r="G236" s="59"/>
      <c r="H236" s="59"/>
      <c r="I236" s="3"/>
      <c r="J236" s="137" t="s">
        <v>12</v>
      </c>
      <c r="K236" s="137"/>
      <c r="L236" s="137"/>
      <c r="M236" s="137"/>
      <c r="N236" s="137"/>
      <c r="O236" s="137"/>
      <c r="P236" s="137"/>
      <c r="Q236" s="137"/>
      <c r="R236" s="10" t="s">
        <v>55</v>
      </c>
      <c r="S236" s="3"/>
    </row>
    <row r="237" spans="1:19" s="1" customFormat="1" ht="15" customHeight="1" x14ac:dyDescent="0.35">
      <c r="A237" s="3"/>
      <c r="B237" s="59"/>
      <c r="C237" s="59"/>
      <c r="D237" s="59"/>
      <c r="E237" s="59"/>
      <c r="F237" s="59"/>
      <c r="G237" s="59"/>
      <c r="H237" s="59"/>
      <c r="I237" s="3"/>
      <c r="J237" s="127" t="s">
        <v>76</v>
      </c>
      <c r="K237" s="127"/>
      <c r="L237" s="127"/>
      <c r="M237" s="127"/>
      <c r="N237" s="127"/>
      <c r="O237" s="127"/>
      <c r="P237" s="127"/>
      <c r="Q237" s="127"/>
      <c r="R237" s="40"/>
      <c r="S237" s="3"/>
    </row>
    <row r="238" spans="1:19" s="1" customFormat="1" ht="15" customHeight="1" x14ac:dyDescent="0.35">
      <c r="A238" s="3"/>
      <c r="B238" s="59"/>
      <c r="C238" s="59"/>
      <c r="D238" s="59"/>
      <c r="E238" s="59"/>
      <c r="F238" s="59"/>
      <c r="G238" s="59"/>
      <c r="H238" s="59"/>
      <c r="I238" s="3"/>
      <c r="J238" s="127" t="s">
        <v>77</v>
      </c>
      <c r="K238" s="127"/>
      <c r="L238" s="127"/>
      <c r="M238" s="127"/>
      <c r="N238" s="127"/>
      <c r="O238" s="127"/>
      <c r="P238" s="127"/>
      <c r="Q238" s="127"/>
      <c r="R238" s="40"/>
      <c r="S238" s="3"/>
    </row>
    <row r="239" spans="1:19" s="1" customFormat="1" ht="15" customHeight="1" x14ac:dyDescent="0.35">
      <c r="A239" s="3"/>
      <c r="B239" s="134"/>
      <c r="C239" s="134"/>
      <c r="D239" s="134"/>
      <c r="E239" s="134"/>
      <c r="F239" s="134"/>
      <c r="G239" s="134"/>
      <c r="H239" s="134"/>
      <c r="I239" s="3"/>
      <c r="J239" s="127" t="s">
        <v>78</v>
      </c>
      <c r="K239" s="127"/>
      <c r="L239" s="127"/>
      <c r="M239" s="127"/>
      <c r="N239" s="127"/>
      <c r="O239" s="127"/>
      <c r="P239" s="127"/>
      <c r="Q239" s="127"/>
      <c r="R239" s="40"/>
      <c r="S239" s="3"/>
    </row>
    <row r="240" spans="1:19" s="1" customFormat="1" ht="15" customHeight="1" x14ac:dyDescent="0.35">
      <c r="A240" s="3"/>
      <c r="B240" s="139" t="s">
        <v>143</v>
      </c>
      <c r="C240" s="139"/>
      <c r="D240" s="139"/>
      <c r="E240" s="139"/>
      <c r="F240" s="139"/>
      <c r="G240" s="139"/>
      <c r="H240" s="139"/>
      <c r="I240" s="3"/>
      <c r="J240" s="127" t="s">
        <v>79</v>
      </c>
      <c r="K240" s="127"/>
      <c r="L240" s="127"/>
      <c r="M240" s="127"/>
      <c r="N240" s="127"/>
      <c r="O240" s="127"/>
      <c r="P240" s="127"/>
      <c r="Q240" s="127"/>
      <c r="R240" s="40"/>
      <c r="S240" s="3"/>
    </row>
    <row r="241" spans="1:19" s="1" customFormat="1" ht="15" customHeight="1" x14ac:dyDescent="0.35">
      <c r="A241" s="3"/>
      <c r="B241" s="59" t="s">
        <v>145</v>
      </c>
      <c r="C241" s="59"/>
      <c r="D241" s="59"/>
      <c r="E241" s="59"/>
      <c r="F241" s="59"/>
      <c r="G241" s="59"/>
      <c r="H241" s="59"/>
      <c r="I241" s="3"/>
      <c r="J241" s="152" t="s">
        <v>35</v>
      </c>
      <c r="K241" s="152"/>
      <c r="L241" s="152"/>
      <c r="M241" s="152"/>
      <c r="N241" s="152"/>
      <c r="O241" s="152"/>
      <c r="P241" s="152"/>
      <c r="Q241" s="152"/>
      <c r="R241" s="152"/>
      <c r="S241" s="3"/>
    </row>
    <row r="242" spans="1:19" s="1" customFormat="1" ht="15" customHeight="1" x14ac:dyDescent="0.35">
      <c r="A242" s="3"/>
      <c r="B242" s="59"/>
      <c r="C242" s="59"/>
      <c r="D242" s="59"/>
      <c r="E242" s="59"/>
      <c r="F242" s="59"/>
      <c r="G242" s="59"/>
      <c r="H242" s="59"/>
      <c r="I242" s="3"/>
      <c r="J242" s="137" t="s">
        <v>12</v>
      </c>
      <c r="K242" s="137"/>
      <c r="L242" s="137"/>
      <c r="M242" s="137"/>
      <c r="N242" s="137"/>
      <c r="O242" s="137"/>
      <c r="P242" s="137"/>
      <c r="Q242" s="137"/>
      <c r="R242" s="10" t="s">
        <v>55</v>
      </c>
      <c r="S242" s="3"/>
    </row>
    <row r="243" spans="1:19" s="1" customFormat="1" ht="15" customHeight="1" x14ac:dyDescent="0.35">
      <c r="A243" s="3"/>
      <c r="B243" s="59"/>
      <c r="C243" s="59"/>
      <c r="D243" s="59"/>
      <c r="E243" s="59"/>
      <c r="F243" s="59"/>
      <c r="G243" s="59"/>
      <c r="H243" s="59"/>
      <c r="I243" s="3"/>
      <c r="J243" s="127" t="s">
        <v>80</v>
      </c>
      <c r="K243" s="127"/>
      <c r="L243" s="127"/>
      <c r="M243" s="127"/>
      <c r="N243" s="127"/>
      <c r="O243" s="127"/>
      <c r="P243" s="127"/>
      <c r="Q243" s="127"/>
      <c r="R243" s="40"/>
      <c r="S243" s="3"/>
    </row>
    <row r="244" spans="1:19" s="1" customFormat="1" ht="15" customHeight="1" x14ac:dyDescent="0.35">
      <c r="A244" s="3"/>
      <c r="B244" s="3"/>
      <c r="C244" s="3"/>
      <c r="D244" s="3"/>
      <c r="E244" s="3"/>
      <c r="F244" s="3"/>
      <c r="G244" s="3"/>
      <c r="H244" s="3"/>
      <c r="I244" s="3"/>
      <c r="J244" s="127" t="s">
        <v>81</v>
      </c>
      <c r="K244" s="127"/>
      <c r="L244" s="127"/>
      <c r="M244" s="127"/>
      <c r="N244" s="127"/>
      <c r="O244" s="127"/>
      <c r="P244" s="127"/>
      <c r="Q244" s="127"/>
      <c r="R244" s="40"/>
      <c r="S244" s="3"/>
    </row>
    <row r="245" spans="1:19" s="1" customFormat="1" ht="15" customHeight="1" x14ac:dyDescent="0.35">
      <c r="A245" s="3"/>
      <c r="B245" s="57" t="s">
        <v>174</v>
      </c>
      <c r="C245" s="57"/>
      <c r="D245" s="57"/>
      <c r="E245" s="57"/>
      <c r="F245" s="57"/>
      <c r="G245" s="57"/>
      <c r="H245" s="57"/>
      <c r="I245" s="3"/>
      <c r="J245" s="138"/>
      <c r="K245" s="138"/>
      <c r="L245" s="138"/>
      <c r="M245" s="138"/>
      <c r="N245" s="138"/>
      <c r="O245" s="138"/>
      <c r="P245" s="138"/>
      <c r="Q245" s="138"/>
      <c r="R245" s="4"/>
      <c r="S245" s="3"/>
    </row>
    <row r="246" spans="1:19" s="1" customFormat="1" ht="15" customHeight="1" x14ac:dyDescent="0.35">
      <c r="A246" s="3"/>
      <c r="B246" s="59" t="s">
        <v>173</v>
      </c>
      <c r="C246" s="59"/>
      <c r="D246" s="59"/>
      <c r="E246" s="59"/>
      <c r="F246" s="59"/>
      <c r="G246" s="59"/>
      <c r="H246" s="59"/>
      <c r="I246" s="3"/>
      <c r="J246" s="143" t="s">
        <v>146</v>
      </c>
      <c r="K246" s="143"/>
      <c r="L246" s="143"/>
      <c r="M246" s="143"/>
      <c r="N246" s="143"/>
      <c r="O246" s="143"/>
      <c r="P246" s="143"/>
      <c r="Q246" s="143"/>
      <c r="R246" s="143"/>
      <c r="S246" s="3"/>
    </row>
    <row r="247" spans="1:19" s="1" customFormat="1" ht="15" customHeight="1" x14ac:dyDescent="0.35">
      <c r="A247" s="3"/>
      <c r="B247" s="59"/>
      <c r="C247" s="59"/>
      <c r="D247" s="59"/>
      <c r="E247" s="59"/>
      <c r="F247" s="59"/>
      <c r="G247" s="59"/>
      <c r="H247" s="59"/>
      <c r="I247" s="3"/>
      <c r="J247" s="144" t="s">
        <v>175</v>
      </c>
      <c r="K247" s="144"/>
      <c r="L247" s="144"/>
      <c r="M247" s="144"/>
      <c r="N247" s="144"/>
      <c r="O247" s="144"/>
      <c r="P247" s="144"/>
      <c r="Q247" s="144"/>
      <c r="R247" s="144"/>
      <c r="S247" s="3"/>
    </row>
    <row r="248" spans="1:19" s="1" customFormat="1" ht="15" customHeight="1" x14ac:dyDescent="0.35">
      <c r="A248" s="3"/>
      <c r="B248" s="59"/>
      <c r="C248" s="59"/>
      <c r="D248" s="59"/>
      <c r="E248" s="59"/>
      <c r="F248" s="59"/>
      <c r="G248" s="59"/>
      <c r="H248" s="59"/>
      <c r="I248" s="3"/>
      <c r="J248" s="4"/>
      <c r="K248" s="5"/>
      <c r="L248" s="5"/>
      <c r="M248" s="5"/>
      <c r="N248" s="5"/>
      <c r="O248" s="5"/>
      <c r="P248" s="5"/>
      <c r="Q248" s="5"/>
      <c r="R248" s="4"/>
      <c r="S248" s="3"/>
    </row>
    <row r="249" spans="1:19" s="1" customFormat="1" ht="15" customHeight="1" x14ac:dyDescent="0.35">
      <c r="A249" s="3"/>
      <c r="B249" s="59"/>
      <c r="C249" s="59"/>
      <c r="D249" s="59"/>
      <c r="E249" s="59"/>
      <c r="F249" s="59"/>
      <c r="G249" s="59"/>
      <c r="H249" s="59"/>
      <c r="I249" s="36"/>
      <c r="J249" s="57" t="s">
        <v>195</v>
      </c>
      <c r="K249" s="57"/>
      <c r="L249" s="57"/>
      <c r="M249" s="57"/>
      <c r="N249" s="57"/>
      <c r="O249" s="57"/>
      <c r="P249" s="57"/>
      <c r="Q249" s="57"/>
      <c r="R249" s="57"/>
      <c r="S249" s="3"/>
    </row>
    <row r="250" spans="1:19" s="1" customFormat="1" ht="15" customHeight="1" x14ac:dyDescent="0.35">
      <c r="A250" s="20"/>
      <c r="B250" s="58"/>
      <c r="C250" s="58"/>
      <c r="D250" s="58"/>
      <c r="E250" s="58"/>
      <c r="F250" s="58"/>
      <c r="G250" s="58"/>
      <c r="H250" s="58"/>
      <c r="I250" s="41"/>
      <c r="J250" s="59" t="s">
        <v>177</v>
      </c>
      <c r="K250" s="59"/>
      <c r="L250" s="59"/>
      <c r="M250" s="59"/>
      <c r="N250" s="59"/>
      <c r="O250" s="59"/>
      <c r="P250" s="59"/>
      <c r="Q250" s="59"/>
      <c r="R250" s="59"/>
      <c r="S250" s="20"/>
    </row>
    <row r="251" spans="1:19" s="1" customFormat="1" ht="15" customHeight="1" x14ac:dyDescent="0.35">
      <c r="A251" s="3"/>
      <c r="B251" s="60" t="s">
        <v>157</v>
      </c>
      <c r="C251" s="60"/>
      <c r="D251" s="60"/>
      <c r="E251" s="60"/>
      <c r="F251" s="60"/>
      <c r="G251" s="60"/>
      <c r="H251" s="60"/>
      <c r="I251" s="36"/>
      <c r="J251" s="59"/>
      <c r="K251" s="59"/>
      <c r="L251" s="59"/>
      <c r="M251" s="59"/>
      <c r="N251" s="59"/>
      <c r="O251" s="59"/>
      <c r="P251" s="59"/>
      <c r="Q251" s="59"/>
      <c r="R251" s="59"/>
      <c r="S251" s="3"/>
    </row>
    <row r="252" spans="1:19" s="1" customFormat="1" ht="15" customHeight="1" x14ac:dyDescent="0.35">
      <c r="A252" s="3"/>
      <c r="B252" s="60"/>
      <c r="C252" s="60"/>
      <c r="D252" s="60"/>
      <c r="E252" s="60"/>
      <c r="F252" s="60"/>
      <c r="G252" s="60"/>
      <c r="H252" s="60"/>
      <c r="I252" s="26"/>
      <c r="J252" s="4"/>
      <c r="K252" s="26"/>
      <c r="L252" s="26"/>
      <c r="M252" s="26"/>
      <c r="N252" s="26"/>
      <c r="O252" s="26"/>
      <c r="P252" s="26"/>
      <c r="Q252" s="26"/>
      <c r="R252" s="4"/>
      <c r="S252" s="3"/>
    </row>
    <row r="253" spans="1:19" s="1" customFormat="1" ht="60" customHeight="1" x14ac:dyDescent="0.35">
      <c r="A253" s="3"/>
      <c r="B253" s="3"/>
      <c r="C253" s="3"/>
      <c r="D253" s="3"/>
      <c r="E253" s="3"/>
      <c r="F253" s="3"/>
      <c r="G253" s="3"/>
      <c r="H253" s="3"/>
      <c r="I253" s="3"/>
      <c r="J253" s="20"/>
      <c r="K253" s="20"/>
      <c r="L253" s="20"/>
      <c r="M253" s="20"/>
      <c r="N253" s="20"/>
      <c r="O253" s="20"/>
      <c r="P253" s="20"/>
      <c r="Q253" s="20"/>
      <c r="R253" s="20"/>
      <c r="S253" s="3"/>
    </row>
    <row r="254" spans="1:19" s="1" customFormat="1" ht="15" customHeight="1" x14ac:dyDescent="0.35">
      <c r="A254" s="3"/>
      <c r="B254" s="3"/>
      <c r="C254" s="3"/>
      <c r="D254" s="3"/>
      <c r="E254" s="3"/>
      <c r="F254" s="3"/>
      <c r="G254" s="3"/>
      <c r="H254" s="3"/>
      <c r="I254" s="3"/>
      <c r="J254" s="4"/>
      <c r="K254" s="5"/>
      <c r="L254" s="5"/>
      <c r="M254" s="5"/>
      <c r="N254" s="5"/>
      <c r="O254" s="5"/>
      <c r="P254" s="5"/>
      <c r="Q254" s="5"/>
      <c r="R254" s="4"/>
      <c r="S254" s="3"/>
    </row>
  </sheetData>
  <sheetProtection algorithmName="SHA-512" hashValue="We3vK1McKs1K5bJzNfYMxhPGgeUql58v/Iqrhn0P6TN4u96myc4Vqz3CK3LYocX72AXBy0WorW/17ejiRn2Uxg==" saltValue="nJbVMQ/NhcqiJXTg08dQiw==" spinCount="100000" sheet="1" objects="1" scenarios="1" selectLockedCells="1"/>
  <mergeCells count="254">
    <mergeCell ref="M7:R7"/>
    <mergeCell ref="B7:L7"/>
    <mergeCell ref="B168:I168"/>
    <mergeCell ref="B39:I39"/>
    <mergeCell ref="B73:I73"/>
    <mergeCell ref="B74:I74"/>
    <mergeCell ref="B75:I75"/>
    <mergeCell ref="B136:I136"/>
    <mergeCell ref="J211:R211"/>
    <mergeCell ref="B207:H207"/>
    <mergeCell ref="J207:R207"/>
    <mergeCell ref="B38:I38"/>
    <mergeCell ref="B42:I42"/>
    <mergeCell ref="B43:I43"/>
    <mergeCell ref="B36:I36"/>
    <mergeCell ref="B37:I37"/>
    <mergeCell ref="J28:R28"/>
    <mergeCell ref="J29:R29"/>
    <mergeCell ref="J15:R15"/>
    <mergeCell ref="J16:R16"/>
    <mergeCell ref="J17:R17"/>
    <mergeCell ref="J24:R24"/>
    <mergeCell ref="B16:D16"/>
    <mergeCell ref="F16:H16"/>
    <mergeCell ref="B246:H249"/>
    <mergeCell ref="J246:R246"/>
    <mergeCell ref="J247:R247"/>
    <mergeCell ref="B221:G222"/>
    <mergeCell ref="B119:I119"/>
    <mergeCell ref="B120:I120"/>
    <mergeCell ref="B121:I121"/>
    <mergeCell ref="B86:I86"/>
    <mergeCell ref="B87:I87"/>
    <mergeCell ref="H221:H222"/>
    <mergeCell ref="B226:G226"/>
    <mergeCell ref="B223:G224"/>
    <mergeCell ref="H223:H224"/>
    <mergeCell ref="J224:R224"/>
    <mergeCell ref="J230:R230"/>
    <mergeCell ref="J235:R235"/>
    <mergeCell ref="J241:R241"/>
    <mergeCell ref="J238:Q238"/>
    <mergeCell ref="J239:Q239"/>
    <mergeCell ref="J240:Q240"/>
    <mergeCell ref="B215:G216"/>
    <mergeCell ref="B228:H228"/>
    <mergeCell ref="B219:G219"/>
    <mergeCell ref="B245:H245"/>
    <mergeCell ref="B240:H240"/>
    <mergeCell ref="B241:H243"/>
    <mergeCell ref="B47:I47"/>
    <mergeCell ref="B189:I189"/>
    <mergeCell ref="B188:I188"/>
    <mergeCell ref="B187:I187"/>
    <mergeCell ref="B186:I186"/>
    <mergeCell ref="B98:R98"/>
    <mergeCell ref="B88:I88"/>
    <mergeCell ref="B89:I89"/>
    <mergeCell ref="B90:I90"/>
    <mergeCell ref="B91:I91"/>
    <mergeCell ref="B92:I92"/>
    <mergeCell ref="B156:I156"/>
    <mergeCell ref="B157:I157"/>
    <mergeCell ref="B158:I158"/>
    <mergeCell ref="B166:I166"/>
    <mergeCell ref="B180:I180"/>
    <mergeCell ref="B181:I181"/>
    <mergeCell ref="B122:I122"/>
    <mergeCell ref="B84:R84"/>
    <mergeCell ref="B123:I123"/>
    <mergeCell ref="B124:I124"/>
    <mergeCell ref="B125:I125"/>
    <mergeCell ref="J242:Q242"/>
    <mergeCell ref="J243:Q243"/>
    <mergeCell ref="J244:Q244"/>
    <mergeCell ref="J245:Q245"/>
    <mergeCell ref="J229:Q229"/>
    <mergeCell ref="J231:Q231"/>
    <mergeCell ref="J232:Q232"/>
    <mergeCell ref="J233:Q233"/>
    <mergeCell ref="J234:Q234"/>
    <mergeCell ref="B239:H239"/>
    <mergeCell ref="B131:I131"/>
    <mergeCell ref="B167:I167"/>
    <mergeCell ref="B205:R205"/>
    <mergeCell ref="H213:H214"/>
    <mergeCell ref="H215:H216"/>
    <mergeCell ref="B225:G225"/>
    <mergeCell ref="B182:I182"/>
    <mergeCell ref="B183:I183"/>
    <mergeCell ref="B184:I184"/>
    <mergeCell ref="B185:I185"/>
    <mergeCell ref="J220:Q220"/>
    <mergeCell ref="B208:H211"/>
    <mergeCell ref="J236:Q236"/>
    <mergeCell ref="J237:Q237"/>
    <mergeCell ref="J225:Q225"/>
    <mergeCell ref="J226:Q226"/>
    <mergeCell ref="J227:Q227"/>
    <mergeCell ref="J228:Q228"/>
    <mergeCell ref="J212:Q212"/>
    <mergeCell ref="J213:Q213"/>
    <mergeCell ref="J214:Q214"/>
    <mergeCell ref="J215:Q215"/>
    <mergeCell ref="J216:Q216"/>
    <mergeCell ref="J217:Q217"/>
    <mergeCell ref="J218:Q218"/>
    <mergeCell ref="J219:Q219"/>
    <mergeCell ref="J223:Q223"/>
    <mergeCell ref="J222:Q222"/>
    <mergeCell ref="B236:H238"/>
    <mergeCell ref="B235:H235"/>
    <mergeCell ref="B220:G220"/>
    <mergeCell ref="B229:H233"/>
    <mergeCell ref="J221:Q221"/>
    <mergeCell ref="H217:H218"/>
    <mergeCell ref="B17:H17"/>
    <mergeCell ref="B18:H18"/>
    <mergeCell ref="B19:H19"/>
    <mergeCell ref="J23:R23"/>
    <mergeCell ref="B15:D15"/>
    <mergeCell ref="F15:H15"/>
    <mergeCell ref="J25:R25"/>
    <mergeCell ref="J26:R26"/>
    <mergeCell ref="J27:R27"/>
    <mergeCell ref="J18:R22"/>
    <mergeCell ref="B25:H25"/>
    <mergeCell ref="B31:R31"/>
    <mergeCell ref="B44:I44"/>
    <mergeCell ref="B80:I80"/>
    <mergeCell ref="B81:I81"/>
    <mergeCell ref="B61:I61"/>
    <mergeCell ref="B65:I65"/>
    <mergeCell ref="B64:I64"/>
    <mergeCell ref="B63:I63"/>
    <mergeCell ref="B79:I79"/>
    <mergeCell ref="B78:I78"/>
    <mergeCell ref="B77:I77"/>
    <mergeCell ref="B76:I76"/>
    <mergeCell ref="B69:I69"/>
    <mergeCell ref="B68:I68"/>
    <mergeCell ref="B67:I67"/>
    <mergeCell ref="B49:I49"/>
    <mergeCell ref="B48:I48"/>
    <mergeCell ref="B66:I66"/>
    <mergeCell ref="B70:I70"/>
    <mergeCell ref="B71:I71"/>
    <mergeCell ref="B72:I72"/>
    <mergeCell ref="B35:I35"/>
    <mergeCell ref="B109:I109"/>
    <mergeCell ref="B106:I106"/>
    <mergeCell ref="B107:I107"/>
    <mergeCell ref="B108:I108"/>
    <mergeCell ref="B100:I100"/>
    <mergeCell ref="B101:I101"/>
    <mergeCell ref="B102:I102"/>
    <mergeCell ref="B103:I103"/>
    <mergeCell ref="B104:I104"/>
    <mergeCell ref="B213:G214"/>
    <mergeCell ref="B198:R198"/>
    <mergeCell ref="B217:G218"/>
    <mergeCell ref="B132:I132"/>
    <mergeCell ref="B159:I159"/>
    <mergeCell ref="B160:I160"/>
    <mergeCell ref="B161:I161"/>
    <mergeCell ref="B163:I163"/>
    <mergeCell ref="B172:R172"/>
    <mergeCell ref="B141:I141"/>
    <mergeCell ref="B137:I137"/>
    <mergeCell ref="B135:I135"/>
    <mergeCell ref="B164:R164"/>
    <mergeCell ref="B162:I162"/>
    <mergeCell ref="B169:I169"/>
    <mergeCell ref="B170:I170"/>
    <mergeCell ref="B171:I171"/>
    <mergeCell ref="B143:I143"/>
    <mergeCell ref="B144:I144"/>
    <mergeCell ref="B133:I133"/>
    <mergeCell ref="B134:I134"/>
    <mergeCell ref="B139:I139"/>
    <mergeCell ref="B140:I140"/>
    <mergeCell ref="B212:G212"/>
    <mergeCell ref="J208:R210"/>
    <mergeCell ref="B82:I82"/>
    <mergeCell ref="B83:I83"/>
    <mergeCell ref="B138:I138"/>
    <mergeCell ref="B174:I174"/>
    <mergeCell ref="B175:I175"/>
    <mergeCell ref="B176:I176"/>
    <mergeCell ref="B177:I177"/>
    <mergeCell ref="B178:I178"/>
    <mergeCell ref="B179:I179"/>
    <mergeCell ref="B142:I142"/>
    <mergeCell ref="B126:I126"/>
    <mergeCell ref="B127:I127"/>
    <mergeCell ref="B128:I128"/>
    <mergeCell ref="B129:I129"/>
    <mergeCell ref="B130:I130"/>
    <mergeCell ref="B196:I196"/>
    <mergeCell ref="B190:I190"/>
    <mergeCell ref="B192:I192"/>
    <mergeCell ref="B193:I193"/>
    <mergeCell ref="B197:I197"/>
    <mergeCell ref="B146:I146"/>
    <mergeCell ref="B147:I147"/>
    <mergeCell ref="B151:R151"/>
    <mergeCell ref="B4:R4"/>
    <mergeCell ref="B6:R6"/>
    <mergeCell ref="B40:I40"/>
    <mergeCell ref="B194:I194"/>
    <mergeCell ref="B195:I195"/>
    <mergeCell ref="B203:R203"/>
    <mergeCell ref="B33:R33"/>
    <mergeCell ref="B148:I148"/>
    <mergeCell ref="B149:I149"/>
    <mergeCell ref="B116:I116"/>
    <mergeCell ref="B117:I117"/>
    <mergeCell ref="B118:I118"/>
    <mergeCell ref="B111:I111"/>
    <mergeCell ref="B112:I112"/>
    <mergeCell ref="B113:I113"/>
    <mergeCell ref="B110:I110"/>
    <mergeCell ref="B93:I93"/>
    <mergeCell ref="B94:I94"/>
    <mergeCell ref="B95:I95"/>
    <mergeCell ref="B96:I96"/>
    <mergeCell ref="B97:I97"/>
    <mergeCell ref="B150:I150"/>
    <mergeCell ref="B114:I114"/>
    <mergeCell ref="B115:I115"/>
    <mergeCell ref="B200:R201"/>
    <mergeCell ref="J249:R249"/>
    <mergeCell ref="B250:H250"/>
    <mergeCell ref="J250:R251"/>
    <mergeCell ref="B251:H252"/>
    <mergeCell ref="B2:R2"/>
    <mergeCell ref="B41:I41"/>
    <mergeCell ref="B46:I46"/>
    <mergeCell ref="B62:I62"/>
    <mergeCell ref="J10:R12"/>
    <mergeCell ref="B10:C10"/>
    <mergeCell ref="B11:C11"/>
    <mergeCell ref="B12:C12"/>
    <mergeCell ref="D10:H10"/>
    <mergeCell ref="D12:H12"/>
    <mergeCell ref="D11:H11"/>
    <mergeCell ref="B26:H30"/>
    <mergeCell ref="B20:H20"/>
    <mergeCell ref="B21:H21"/>
    <mergeCell ref="B22:H22"/>
    <mergeCell ref="B23:H23"/>
    <mergeCell ref="B24:H24"/>
    <mergeCell ref="J30:R30"/>
    <mergeCell ref="B45:I45"/>
  </mergeCells>
  <phoneticPr fontId="5" type="noConversion"/>
  <hyperlinks>
    <hyperlink ref="B7:L7" r:id="rId1" display="Email: MatchamsCatering@HarrogateConventionCentre.co.uk" xr:uid="{1EE4805E-C0EE-4CD4-8DA9-2D92F86B0252}"/>
  </hyperlinks>
  <pageMargins left="0.7" right="0.7" top="0.75" bottom="0.75" header="0.3" footer="0.3"/>
  <pageSetup paperSize="8" orientation="portrait" r:id="rId2"/>
  <headerFooter>
    <oddFooter>&amp;C_x000D_&amp;1#&amp;"Calibri"&amp;10&amp;KFF0000 OFFICIAL</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 Catering Order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AmiraJade Thomas3</dc:creator>
  <cp:lastModifiedBy>AmiraJade Thomas3</cp:lastModifiedBy>
  <cp:lastPrinted>2025-07-18T09:09:17Z</cp:lastPrinted>
  <dcterms:created xsi:type="dcterms:W3CDTF">2025-04-25T14:38:24Z</dcterms:created>
  <dcterms:modified xsi:type="dcterms:W3CDTF">2025-08-05T09:27:38Z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ecdfc32-7be5-4b17-9f97-00453388bdd7_Enabled">
    <vt:lpwstr>true</vt:lpwstr>
  </property>
  <property fmtid="{D5CDD505-2E9C-101B-9397-08002B2CF9AE}" pid="3" name="MSIP_Label_3ecdfc32-7be5-4b17-9f97-00453388bdd7_SetDate">
    <vt:lpwstr>2025-04-25T15:39:48Z</vt:lpwstr>
  </property>
  <property fmtid="{D5CDD505-2E9C-101B-9397-08002B2CF9AE}" pid="4" name="MSIP_Label_3ecdfc32-7be5-4b17-9f97-00453388bdd7_Method">
    <vt:lpwstr>Standard</vt:lpwstr>
  </property>
  <property fmtid="{D5CDD505-2E9C-101B-9397-08002B2CF9AE}" pid="5" name="MSIP_Label_3ecdfc32-7be5-4b17-9f97-00453388bdd7_Name">
    <vt:lpwstr>OFFICIAL</vt:lpwstr>
  </property>
  <property fmtid="{D5CDD505-2E9C-101B-9397-08002B2CF9AE}" pid="6" name="MSIP_Label_3ecdfc32-7be5-4b17-9f97-00453388bdd7_SiteId">
    <vt:lpwstr>ad3d9c73-9830-44a1-b487-e1055441c70e</vt:lpwstr>
  </property>
  <property fmtid="{D5CDD505-2E9C-101B-9397-08002B2CF9AE}" pid="7" name="MSIP_Label_3ecdfc32-7be5-4b17-9f97-00453388bdd7_ActionId">
    <vt:lpwstr>87d49810-66f5-4f1d-8b8b-3eb744c8d38b</vt:lpwstr>
  </property>
  <property fmtid="{D5CDD505-2E9C-101B-9397-08002B2CF9AE}" pid="8" name="MSIP_Label_3ecdfc32-7be5-4b17-9f97-00453388bdd7_ContentBits">
    <vt:lpwstr>2</vt:lpwstr>
  </property>
</Properties>
</file>